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rhasni-bpip\New Current Account\26. OUTWARD FATS\5. OFATS 2022\14. Upload Portal &amp; NEWSS\Portal DOSM\"/>
    </mc:Choice>
  </mc:AlternateContent>
  <xr:revisionPtr revIDLastSave="0" documentId="13_ncr:1_{D7D44B7D-2C01-40C9-972B-384A5B3B03C7}" xr6:coauthVersionLast="36" xr6:coauthVersionMax="36" xr10:uidLastSave="{00000000-0000-0000-0000-000000000000}"/>
  <bookViews>
    <workbookView xWindow="0" yWindow="0" windowWidth="13632" windowHeight="12000" tabRatio="965" xr2:uid="{00000000-000D-0000-FFFF-FFFF00000000}"/>
  </bookViews>
  <sheets>
    <sheet name="T1 a&amp;b" sheetId="111" r:id="rId1"/>
    <sheet name="T1 a&amp;b (samb)" sheetId="112" r:id="rId2"/>
    <sheet name="T1 c&amp;d" sheetId="113" r:id="rId3"/>
    <sheet name="T1 c&amp;d (samb)" sheetId="114" r:id="rId4"/>
    <sheet name="T1 e" sheetId="115" r:id="rId5"/>
    <sheet name="T1 e (samb)" sheetId="116" r:id="rId6"/>
    <sheet name="T2 Aff " sheetId="117" r:id="rId7"/>
    <sheet name="T2 Aff (samb)" sheetId="118" r:id="rId8"/>
    <sheet name="T2 TO " sheetId="119" r:id="rId9"/>
    <sheet name="T2 TO (samb)" sheetId="120" r:id="rId10"/>
    <sheet name="T2 Emp " sheetId="121" r:id="rId11"/>
    <sheet name="T2 Emp (samb)" sheetId="126" r:id="rId12"/>
    <sheet name="T2 COE " sheetId="122" r:id="rId13"/>
    <sheet name="T2 COE (samb)" sheetId="123" r:id="rId14"/>
    <sheet name="T2 Aset " sheetId="124" r:id="rId15"/>
    <sheet name="T2 Aset (samb)" sheetId="125" r:id="rId16"/>
  </sheets>
  <definedNames>
    <definedName name="_xlnm._FilterDatabase" localSheetId="6" hidden="1">'T2 Aff '!$G$10:$N$10</definedName>
    <definedName name="_xlnm._FilterDatabase" localSheetId="7" hidden="1">'T2 Aff (samb)'!$M$10:$N$10</definedName>
    <definedName name="_xlnm._FilterDatabase" localSheetId="14" hidden="1">'T2 Aset '!$I$10:$M$10</definedName>
    <definedName name="_xlnm._FilterDatabase" localSheetId="15" hidden="1">'T2 Aset (samb)'!$M$10:$N$10</definedName>
    <definedName name="_xlnm._FilterDatabase" localSheetId="12" hidden="1">'T2 COE '!$I$10:$M$10</definedName>
    <definedName name="_xlnm._FilterDatabase" localSheetId="13" hidden="1">'T2 COE (samb)'!$M$10:$N$10</definedName>
    <definedName name="_xlnm._FilterDatabase" localSheetId="10" hidden="1">'T2 Emp '!$I$10:$N$10</definedName>
    <definedName name="_xlnm._FilterDatabase" localSheetId="11" hidden="1">'T2 Emp (samb)'!$M$10:$N$10</definedName>
    <definedName name="_xlnm._FilterDatabase" localSheetId="8" hidden="1">'T2 TO '!$I$10:$M$10</definedName>
    <definedName name="_xlnm._FilterDatabase" localSheetId="9" hidden="1">'T2 TO (samb)'!$M$10:$M$10</definedName>
    <definedName name="_xlnm.Print_Area" localSheetId="0">'T1 a&amp;b'!$B$2:$L$72</definedName>
    <definedName name="_xlnm.Print_Area" localSheetId="1">'T1 a&amp;b (samb)'!$B$2:$L$72</definedName>
    <definedName name="_xlnm.Print_Area" localSheetId="2">'T1 c&amp;d'!$B$2:$L$72</definedName>
    <definedName name="_xlnm.Print_Area" localSheetId="3">'T1 c&amp;d (samb)'!$B$2:$L$72</definedName>
    <definedName name="_xlnm.Print_Area" localSheetId="4">'T1 e'!$B$2:$L$38</definedName>
    <definedName name="_xlnm.Print_Area" localSheetId="5">'T1 e (samb)'!$B$2:$L$38</definedName>
    <definedName name="_xlnm.Print_Area" localSheetId="6">'T2 Aff '!$B$2:$L$51</definedName>
    <definedName name="_xlnm.Print_Area" localSheetId="7">'T2 Aff (samb)'!$B$2:$L$52</definedName>
    <definedName name="_xlnm.Print_Area" localSheetId="14">'T2 Aset '!$B$2:$L$51</definedName>
    <definedName name="_xlnm.Print_Area" localSheetId="15">'T2 Aset (samb)'!$B$2:$L$52</definedName>
    <definedName name="_xlnm.Print_Area" localSheetId="12">'T2 COE '!$B$2:$L$51</definedName>
    <definedName name="_xlnm.Print_Area" localSheetId="13">'T2 COE (samb)'!$B$2:$L$51</definedName>
    <definedName name="_xlnm.Print_Area" localSheetId="10">'T2 Emp '!$B$2:$L$51</definedName>
    <definedName name="_xlnm.Print_Area" localSheetId="11">'T2 Emp (samb)'!$B$2:$L$52</definedName>
    <definedName name="_xlnm.Print_Area" localSheetId="8">'T2 TO '!$B$2:$L$51</definedName>
    <definedName name="_xlnm.Print_Area" localSheetId="9">'T2 TO (samb)'!$B$2:$L$52</definedName>
  </definedNames>
  <calcPr calcId="191029"/>
</workbook>
</file>

<file path=xl/calcChain.xml><?xml version="1.0" encoding="utf-8"?>
<calcChain xmlns="http://schemas.openxmlformats.org/spreadsheetml/2006/main">
  <c r="F8" i="126" l="1"/>
  <c r="F39" i="125" l="1"/>
  <c r="F34" i="125"/>
  <c r="F28" i="125"/>
  <c r="F23" i="125"/>
  <c r="F10" i="125"/>
  <c r="F39" i="123"/>
  <c r="F8" i="123" s="1"/>
  <c r="F34" i="123"/>
  <c r="F28" i="123"/>
  <c r="F23" i="123"/>
  <c r="F10" i="123"/>
  <c r="F39" i="126"/>
  <c r="F34" i="126"/>
  <c r="F28" i="126"/>
  <c r="F23" i="126"/>
  <c r="F10" i="126"/>
  <c r="F8" i="125" l="1"/>
  <c r="F39" i="120"/>
  <c r="F34" i="120"/>
  <c r="F28" i="120"/>
  <c r="F23" i="120"/>
  <c r="F28" i="118"/>
  <c r="C39" i="125" l="1"/>
  <c r="B39" i="125"/>
  <c r="C34" i="125"/>
  <c r="B34" i="125"/>
  <c r="C28" i="125"/>
  <c r="B28" i="125"/>
  <c r="C23" i="125"/>
  <c r="B23" i="125"/>
  <c r="C10" i="125"/>
  <c r="B10" i="125"/>
  <c r="B8" i="125" s="1"/>
  <c r="L39" i="124"/>
  <c r="L34" i="124"/>
  <c r="L28" i="124"/>
  <c r="L23" i="124"/>
  <c r="L10" i="124"/>
  <c r="K39" i="124"/>
  <c r="K34" i="124"/>
  <c r="K28" i="124"/>
  <c r="K23" i="124"/>
  <c r="K10" i="124"/>
  <c r="K8" i="124" s="1"/>
  <c r="C39" i="123"/>
  <c r="B39" i="123"/>
  <c r="C34" i="123"/>
  <c r="B34" i="123"/>
  <c r="C28" i="123"/>
  <c r="B28" i="123"/>
  <c r="B8" i="123" s="1"/>
  <c r="C23" i="123"/>
  <c r="B23" i="123"/>
  <c r="C10" i="123"/>
  <c r="B10" i="123"/>
  <c r="L39" i="122"/>
  <c r="L34" i="122"/>
  <c r="L28" i="122"/>
  <c r="L23" i="122"/>
  <c r="L10" i="122"/>
  <c r="K39" i="122"/>
  <c r="K34" i="122"/>
  <c r="K28" i="122"/>
  <c r="K23" i="122"/>
  <c r="K10" i="122"/>
  <c r="E43" i="126"/>
  <c r="D43" i="126"/>
  <c r="C39" i="126"/>
  <c r="B39" i="126"/>
  <c r="E37" i="126"/>
  <c r="D37" i="126"/>
  <c r="C34" i="126"/>
  <c r="B34" i="126"/>
  <c r="E32" i="126"/>
  <c r="D32" i="126"/>
  <c r="C28" i="126"/>
  <c r="B28" i="126"/>
  <c r="E26" i="126"/>
  <c r="D26" i="126"/>
  <c r="C23" i="126"/>
  <c r="B23" i="126"/>
  <c r="E21" i="126"/>
  <c r="D21" i="126"/>
  <c r="C10" i="126"/>
  <c r="B10" i="126"/>
  <c r="E8" i="126"/>
  <c r="D8" i="126"/>
  <c r="L39" i="121"/>
  <c r="L8" i="121" s="1"/>
  <c r="L34" i="121"/>
  <c r="L28" i="121"/>
  <c r="L23" i="121"/>
  <c r="L10" i="121"/>
  <c r="K39" i="121"/>
  <c r="K34" i="121"/>
  <c r="K28" i="121"/>
  <c r="K23" i="121"/>
  <c r="K10" i="121"/>
  <c r="K8" i="121"/>
  <c r="C39" i="120"/>
  <c r="B39" i="120"/>
  <c r="C34" i="120"/>
  <c r="B34" i="120"/>
  <c r="C28" i="120"/>
  <c r="B28" i="120"/>
  <c r="C23" i="120"/>
  <c r="B23" i="120"/>
  <c r="C10" i="120"/>
  <c r="B10" i="120"/>
  <c r="L39" i="119"/>
  <c r="L34" i="119"/>
  <c r="L28" i="119"/>
  <c r="L23" i="119"/>
  <c r="L10" i="119"/>
  <c r="K39" i="119"/>
  <c r="K34" i="119"/>
  <c r="K28" i="119"/>
  <c r="K23" i="119"/>
  <c r="K10" i="119"/>
  <c r="K8" i="119"/>
  <c r="E39" i="118"/>
  <c r="D39" i="118"/>
  <c r="C39" i="118"/>
  <c r="B39" i="118"/>
  <c r="E34" i="118"/>
  <c r="D34" i="118"/>
  <c r="C34" i="118"/>
  <c r="B34" i="118"/>
  <c r="E28" i="118"/>
  <c r="D28" i="118"/>
  <c r="C28" i="118"/>
  <c r="B28" i="118"/>
  <c r="E23" i="118"/>
  <c r="D23" i="118"/>
  <c r="C23" i="118"/>
  <c r="C8" i="118" s="1"/>
  <c r="B23" i="118"/>
  <c r="B8" i="118" s="1"/>
  <c r="E10" i="118"/>
  <c r="E8" i="118" s="1"/>
  <c r="D10" i="118"/>
  <c r="D8" i="118" s="1"/>
  <c r="C10" i="118"/>
  <c r="B10" i="118"/>
  <c r="L39" i="117"/>
  <c r="L34" i="117"/>
  <c r="L28" i="117"/>
  <c r="L23" i="117"/>
  <c r="L10" i="117"/>
  <c r="L8" i="117" s="1"/>
  <c r="K39" i="117"/>
  <c r="K34" i="117"/>
  <c r="K28" i="117"/>
  <c r="K8" i="117" s="1"/>
  <c r="K23" i="117"/>
  <c r="K10" i="117"/>
  <c r="C29" i="116"/>
  <c r="B29" i="116"/>
  <c r="B9" i="116" s="1"/>
  <c r="C15" i="116"/>
  <c r="B15" i="116"/>
  <c r="L29" i="115"/>
  <c r="L15" i="115"/>
  <c r="L9" i="115" s="1"/>
  <c r="K29" i="115"/>
  <c r="K15" i="115"/>
  <c r="K9" i="115"/>
  <c r="C63" i="114"/>
  <c r="C43" i="114" s="1"/>
  <c r="B63" i="114"/>
  <c r="B43" i="114" s="1"/>
  <c r="C49" i="114"/>
  <c r="B49" i="114"/>
  <c r="E9" i="114"/>
  <c r="C15" i="114"/>
  <c r="C9" i="114" s="1"/>
  <c r="B15" i="114"/>
  <c r="B9" i="114" s="1"/>
  <c r="D9" i="114"/>
  <c r="L63" i="113"/>
  <c r="L49" i="113"/>
  <c r="L43" i="113"/>
  <c r="L29" i="113"/>
  <c r="L15" i="113"/>
  <c r="L9" i="113"/>
  <c r="K63" i="113"/>
  <c r="K49" i="113"/>
  <c r="K43" i="113"/>
  <c r="K29" i="113"/>
  <c r="K9" i="113" s="1"/>
  <c r="K15" i="113"/>
  <c r="C63" i="112"/>
  <c r="B63" i="112"/>
  <c r="C49" i="112"/>
  <c r="C43" i="112" s="1"/>
  <c r="B49" i="112"/>
  <c r="D43" i="112"/>
  <c r="L8" i="119" l="1"/>
  <c r="L8" i="122"/>
  <c r="K8" i="122"/>
  <c r="L8" i="124"/>
  <c r="C8" i="123"/>
  <c r="B8" i="120"/>
  <c r="C8" i="120"/>
  <c r="C8" i="125"/>
  <c r="B8" i="126"/>
  <c r="C8" i="126"/>
  <c r="C9" i="116"/>
  <c r="B43" i="112"/>
  <c r="E43" i="112"/>
  <c r="D9" i="112"/>
  <c r="B15" i="112"/>
  <c r="C15" i="112"/>
  <c r="B29" i="112"/>
  <c r="C29" i="112"/>
  <c r="E9" i="112"/>
  <c r="L63" i="111"/>
  <c r="L49" i="111"/>
  <c r="L43" i="111"/>
  <c r="L29" i="111"/>
  <c r="L15" i="111"/>
  <c r="L9" i="111"/>
  <c r="K63" i="111"/>
  <c r="K49" i="111"/>
  <c r="K29" i="111"/>
  <c r="K15" i="111"/>
  <c r="K9" i="111" s="1"/>
  <c r="K43" i="111" l="1"/>
  <c r="B9" i="112"/>
  <c r="C9" i="112"/>
  <c r="J39" i="124"/>
  <c r="I39" i="124"/>
  <c r="H39" i="124"/>
  <c r="G39" i="124"/>
  <c r="J34" i="124"/>
  <c r="I34" i="124"/>
  <c r="H34" i="124"/>
  <c r="G34" i="124"/>
  <c r="J28" i="124"/>
  <c r="I28" i="124"/>
  <c r="H28" i="124"/>
  <c r="G28" i="124"/>
  <c r="J23" i="124"/>
  <c r="I23" i="124"/>
  <c r="H23" i="124"/>
  <c r="G23" i="124"/>
  <c r="J10" i="124"/>
  <c r="I10" i="124"/>
  <c r="H10" i="124"/>
  <c r="G10" i="124"/>
  <c r="J39" i="122"/>
  <c r="I39" i="122"/>
  <c r="H39" i="122"/>
  <c r="G39" i="122"/>
  <c r="J34" i="122"/>
  <c r="I34" i="122"/>
  <c r="H34" i="122"/>
  <c r="G34" i="122"/>
  <c r="J28" i="122"/>
  <c r="I28" i="122"/>
  <c r="H28" i="122"/>
  <c r="G28" i="122"/>
  <c r="J23" i="122"/>
  <c r="I23" i="122"/>
  <c r="H23" i="122"/>
  <c r="G23" i="122"/>
  <c r="J10" i="122"/>
  <c r="I10" i="122"/>
  <c r="H10" i="122"/>
  <c r="G10" i="122"/>
  <c r="J39" i="121"/>
  <c r="I39" i="121"/>
  <c r="H39" i="121"/>
  <c r="G39" i="121"/>
  <c r="J34" i="121"/>
  <c r="I34" i="121"/>
  <c r="H34" i="121"/>
  <c r="G34" i="121"/>
  <c r="J28" i="121"/>
  <c r="I28" i="121"/>
  <c r="H28" i="121"/>
  <c r="G28" i="121"/>
  <c r="J23" i="121"/>
  <c r="I23" i="121"/>
  <c r="H23" i="121"/>
  <c r="G23" i="121"/>
  <c r="J10" i="121"/>
  <c r="I10" i="121"/>
  <c r="H10" i="121"/>
  <c r="G10" i="121"/>
  <c r="J39" i="119"/>
  <c r="I39" i="119"/>
  <c r="H39" i="119"/>
  <c r="G39" i="119"/>
  <c r="J34" i="119"/>
  <c r="I34" i="119"/>
  <c r="H34" i="119"/>
  <c r="G34" i="119"/>
  <c r="J28" i="119"/>
  <c r="I28" i="119"/>
  <c r="H28" i="119"/>
  <c r="G28" i="119"/>
  <c r="J23" i="119"/>
  <c r="I23" i="119"/>
  <c r="H23" i="119"/>
  <c r="G23" i="119"/>
  <c r="J10" i="119"/>
  <c r="I10" i="119"/>
  <c r="H10" i="119"/>
  <c r="G10" i="119"/>
  <c r="J39" i="117"/>
  <c r="I39" i="117"/>
  <c r="H39" i="117"/>
  <c r="G39" i="117"/>
  <c r="J34" i="117"/>
  <c r="I34" i="117"/>
  <c r="H34" i="117"/>
  <c r="G34" i="117"/>
  <c r="J28" i="117"/>
  <c r="I28" i="117"/>
  <c r="H28" i="117"/>
  <c r="G28" i="117"/>
  <c r="J23" i="117"/>
  <c r="I23" i="117"/>
  <c r="H23" i="117"/>
  <c r="G23" i="117"/>
  <c r="J10" i="117"/>
  <c r="I10" i="117"/>
  <c r="H10" i="117"/>
  <c r="G10" i="117"/>
  <c r="J29" i="115"/>
  <c r="I29" i="115"/>
  <c r="H29" i="115"/>
  <c r="G29" i="115"/>
  <c r="J15" i="115"/>
  <c r="I15" i="115"/>
  <c r="H15" i="115"/>
  <c r="G15" i="115"/>
  <c r="J63" i="113"/>
  <c r="I63" i="113"/>
  <c r="H63" i="113"/>
  <c r="G63" i="113"/>
  <c r="J49" i="113"/>
  <c r="I49" i="113"/>
  <c r="H49" i="113"/>
  <c r="G49" i="113"/>
  <c r="J29" i="113"/>
  <c r="I29" i="113"/>
  <c r="H29" i="113"/>
  <c r="G29" i="113"/>
  <c r="J15" i="113"/>
  <c r="I15" i="113"/>
  <c r="H15" i="113"/>
  <c r="G15" i="113"/>
  <c r="J63" i="111"/>
  <c r="I63" i="111"/>
  <c r="H63" i="111"/>
  <c r="G63" i="111"/>
  <c r="J49" i="111"/>
  <c r="I49" i="111"/>
  <c r="H49" i="111"/>
  <c r="G49" i="111"/>
  <c r="G43" i="111"/>
  <c r="J29" i="111"/>
  <c r="I29" i="111"/>
  <c r="H29" i="111"/>
  <c r="G29" i="111"/>
  <c r="J15" i="111"/>
  <c r="I15" i="111"/>
  <c r="H15" i="111"/>
  <c r="G15" i="111"/>
  <c r="G9" i="111" s="1"/>
  <c r="J8" i="121" l="1"/>
  <c r="J9" i="113"/>
  <c r="G9" i="115"/>
  <c r="H9" i="115"/>
  <c r="H9" i="113"/>
  <c r="J43" i="113"/>
  <c r="H9" i="111"/>
  <c r="I43" i="113"/>
  <c r="H43" i="111"/>
  <c r="I9" i="111"/>
  <c r="I9" i="113"/>
  <c r="G43" i="113"/>
  <c r="I8" i="121"/>
  <c r="J8" i="119"/>
  <c r="G8" i="119"/>
  <c r="G8" i="122"/>
  <c r="I43" i="111"/>
  <c r="J43" i="111"/>
  <c r="H43" i="113"/>
  <c r="I9" i="115"/>
  <c r="I8" i="122"/>
  <c r="H8" i="124"/>
  <c r="G8" i="121"/>
  <c r="J8" i="122"/>
  <c r="J9" i="115"/>
  <c r="I8" i="124"/>
  <c r="J9" i="111"/>
  <c r="G9" i="113"/>
  <c r="I8" i="117"/>
  <c r="G8" i="117"/>
  <c r="H8" i="119"/>
  <c r="J8" i="117"/>
  <c r="H8" i="117"/>
  <c r="I8" i="119"/>
  <c r="H8" i="121"/>
  <c r="H8" i="122"/>
  <c r="G8" i="124"/>
  <c r="J8" i="124"/>
</calcChain>
</file>

<file path=xl/sharedStrings.xml><?xml version="1.0" encoding="utf-8"?>
<sst xmlns="http://schemas.openxmlformats.org/spreadsheetml/2006/main" count="597" uniqueCount="123">
  <si>
    <t>Jumlah</t>
  </si>
  <si>
    <t>Total</t>
  </si>
  <si>
    <t>1.</t>
  </si>
  <si>
    <t>Pertanian</t>
  </si>
  <si>
    <t>Agriculture</t>
  </si>
  <si>
    <t>2.</t>
  </si>
  <si>
    <t>3.</t>
  </si>
  <si>
    <t>Pembuatan</t>
  </si>
  <si>
    <t>Manufacturing</t>
  </si>
  <si>
    <t>Makanan, minuman dan tembakau</t>
  </si>
  <si>
    <t>Food, beverages and tobacco</t>
  </si>
  <si>
    <t>Produk tekstil dan kayu</t>
  </si>
  <si>
    <t>Textiles and wood products</t>
  </si>
  <si>
    <t>Produk petroleum, kimia, getah dan plastik</t>
  </si>
  <si>
    <t>Petroleum, chemical, rubber and plastic products</t>
  </si>
  <si>
    <t>Produk mineral bukan logam, logam asas dan produk logam direka</t>
  </si>
  <si>
    <t>Non-metallic mineral products, basic metal and fabricated metal products</t>
  </si>
  <si>
    <t>4.</t>
  </si>
  <si>
    <t>Pembinaan</t>
  </si>
  <si>
    <t>Construction</t>
  </si>
  <si>
    <t>5.</t>
  </si>
  <si>
    <t>Perkhidmatan</t>
  </si>
  <si>
    <t>Services</t>
  </si>
  <si>
    <t>Perdagangan borong &amp; runcit, makanan &amp; minuman dan penginapan</t>
  </si>
  <si>
    <t>Wholesale &amp; retail trade, food &amp; beverages and accommodation</t>
  </si>
  <si>
    <t>Pengangkutan &amp; penyimpanan dan maklumat &amp; komunikasi</t>
  </si>
  <si>
    <t>Transport &amp; storage and information &amp; communication</t>
  </si>
  <si>
    <t>Perkhidmatan lain</t>
  </si>
  <si>
    <t>Other Services</t>
  </si>
  <si>
    <t>ASIA</t>
  </si>
  <si>
    <t>Indonesia</t>
  </si>
  <si>
    <t>Singapore</t>
  </si>
  <si>
    <t>Hong Kong</t>
  </si>
  <si>
    <t>Thailand</t>
  </si>
  <si>
    <t>United Arab Emirates</t>
  </si>
  <si>
    <t>Bangladesh</t>
  </si>
  <si>
    <t>Sri Lanka</t>
  </si>
  <si>
    <t>Cambodia</t>
  </si>
  <si>
    <t>AMERICAS</t>
  </si>
  <si>
    <t>United States of America</t>
  </si>
  <si>
    <t>Canada</t>
  </si>
  <si>
    <t>Other Americas</t>
  </si>
  <si>
    <t>EUROPE</t>
  </si>
  <si>
    <t>United Kingdom</t>
  </si>
  <si>
    <t>Netherlands</t>
  </si>
  <si>
    <t>Germany</t>
  </si>
  <si>
    <t>Other Europe</t>
  </si>
  <si>
    <t>OCEANIA</t>
  </si>
  <si>
    <t>Australia</t>
  </si>
  <si>
    <t>New Zealand</t>
  </si>
  <si>
    <t>Other Oceania</t>
  </si>
  <si>
    <t>AFRICA</t>
  </si>
  <si>
    <t>South Africa</t>
  </si>
  <si>
    <t>Egypt</t>
  </si>
  <si>
    <t>Mauritius</t>
  </si>
  <si>
    <t>Other Africa</t>
  </si>
  <si>
    <t>ASEAN</t>
  </si>
  <si>
    <t xml:space="preserve"> </t>
  </si>
  <si>
    <t>China</t>
  </si>
  <si>
    <t>Elektrik, peralatan pengangkutan dan pembuatan lain</t>
  </si>
  <si>
    <t>Electrical, transport equipment and other manufacturing</t>
  </si>
  <si>
    <t>Perlombongan &amp; pengkuarian</t>
  </si>
  <si>
    <t>Mining &amp; quarrying</t>
  </si>
  <si>
    <t xml:space="preserve"> Aktiviti Ekonomi</t>
  </si>
  <si>
    <t>1b. Perolehan (RM juta)</t>
  </si>
  <si>
    <t>Economic Activities</t>
  </si>
  <si>
    <t>1b. Turnover (RM million)</t>
  </si>
  <si>
    <t>1a.  Number of Affiliates</t>
  </si>
  <si>
    <t>1c. Bilangan Pekerja (orang)</t>
  </si>
  <si>
    <t>1c. Number of Employees (persons)</t>
  </si>
  <si>
    <t>1d. Pampasan Pekerja (RM juta)</t>
  </si>
  <si>
    <t>1d. Compensation of Employees (RM million)</t>
  </si>
  <si>
    <t>1e. Aset (RM juta)</t>
  </si>
  <si>
    <t>1e. Assets (RM million)</t>
  </si>
  <si>
    <t>Negara</t>
  </si>
  <si>
    <t>Country</t>
  </si>
  <si>
    <t>2b. Perolehan (RM juta)</t>
  </si>
  <si>
    <t>2b. Turnover (RM million)</t>
  </si>
  <si>
    <t>2a. Number of Affiliates</t>
  </si>
  <si>
    <t>2c. Bilangan Pekerja (orang)</t>
  </si>
  <si>
    <t>2d. Compensation of Employees (RM million)</t>
  </si>
  <si>
    <t xml:space="preserve"> Total</t>
  </si>
  <si>
    <t>2d. Pampasan Pekerja (RM juta)</t>
  </si>
  <si>
    <t>2e. Aset (RM juta)</t>
  </si>
  <si>
    <t>2e. Assets (RM million)</t>
  </si>
  <si>
    <t>EUROPEAN UNION (EU 27)</t>
  </si>
  <si>
    <t>EUROPEAN UNION (EU-27)</t>
  </si>
  <si>
    <t>United Kingdom mengundurkan keanggotaan Kesatuan Eropah pada 31 Januari 2020</t>
  </si>
  <si>
    <t>United Kingdom withdrew from European Union on 31 January 2020</t>
  </si>
  <si>
    <t>Viet Nam</t>
  </si>
  <si>
    <t>2c. Number of Employees (person)</t>
  </si>
  <si>
    <t xml:space="preserve"> Country</t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</si>
  <si>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: </t>
    </r>
  </si>
  <si>
    <t>Other Asia</t>
  </si>
  <si>
    <t xml:space="preserve">Note: </t>
  </si>
  <si>
    <t>Table 1 : Principal Statistics of Malaysian Affiliates Abroad by Economic Activities, 2012-2022</t>
  </si>
  <si>
    <t>Jadual 1 (samb.) : Statistik Utama Affiliate Malaysia di Luar Negeri mengikut Aktiviti Ekonomi, 2012-2022</t>
  </si>
  <si>
    <t>Table 1 (cont'd.) : Principal Statistics of Malaysian Affiliates Abroad by Economic Activities, 2012-2022</t>
  </si>
  <si>
    <t>Jadual 2 : Statistik Utama Affiliate Malaysia di Luar Negeri mengikut Negara, 2012-2022</t>
  </si>
  <si>
    <t>Table 2 : Principal Statistics of Malaysia’s Affiliates Abroad by Country, 2012-2022</t>
  </si>
  <si>
    <t>Jadual 2 (samb.) : Statistik Utama Affiliate Malaysia di Luar Negeri mengikut Negara, 2012-2022</t>
  </si>
  <si>
    <t>Table 2 (cont'd.) : Principal Statistics of Malaysia’s Affiliates Abroad by Country, 2012-2022</t>
  </si>
  <si>
    <t>Jadual 1 : Statistik Utama Affiliate Malaysia di Luar Negeri mengikut Aktiviti Ekonomi, 2012-2022</t>
  </si>
  <si>
    <r>
      <t xml:space="preserve">1a. Bilangan </t>
    </r>
    <r>
      <rPr>
        <b/>
        <i/>
        <sz val="16"/>
        <color theme="0"/>
        <rFont val="Arial"/>
        <family val="2"/>
      </rPr>
      <t>Affiliate</t>
    </r>
  </si>
  <si>
    <r>
      <t xml:space="preserve"> </t>
    </r>
    <r>
      <rPr>
        <b/>
        <i/>
        <sz val="14"/>
        <color theme="0"/>
        <rFont val="Arial"/>
        <family val="2"/>
      </rPr>
      <t>Economic Activities</t>
    </r>
  </si>
  <si>
    <r>
      <t xml:space="preserve">2a. Bilangan </t>
    </r>
    <r>
      <rPr>
        <b/>
        <i/>
        <sz val="16"/>
        <color theme="0"/>
        <rFont val="Arial"/>
        <family val="2"/>
      </rPr>
      <t>Affiliate</t>
    </r>
  </si>
  <si>
    <t>Singapura</t>
  </si>
  <si>
    <t>Jerman</t>
  </si>
  <si>
    <t>Kemboja</t>
  </si>
  <si>
    <t>Kanada</t>
  </si>
  <si>
    <t>Afrika Selatan</t>
  </si>
  <si>
    <t>Mesir</t>
  </si>
  <si>
    <t>AFRIKA</t>
  </si>
  <si>
    <t>EROPAH</t>
  </si>
  <si>
    <t>AMERIKA</t>
  </si>
  <si>
    <t>KESATUAN EROPAH (EU 27)</t>
  </si>
  <si>
    <t>Amerika Syarikat</t>
  </si>
  <si>
    <t>Emiriah Arab Bersatu</t>
  </si>
  <si>
    <t>Lain-lain Asia</t>
  </si>
  <si>
    <t>Lain-lain Amerika</t>
  </si>
  <si>
    <t>Lain-lain Eropah</t>
  </si>
  <si>
    <t>Lain-lain Oceania</t>
  </si>
  <si>
    <t>Lain-lain Afrika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</si>
</sst>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000000000_);_(* \(#,##0.00000000000\);_(* &quot;-&quot;??_);_(@_)"/>
    <numFmt numFmtId="167" formatCode="0."/>
    <numFmt numFmtId="168" formatCode="_(* #,##0_);_(* \(#,##0\);_(* &quot;-&quot;??_);_(@_)"/>
    <numFmt numFmtId="169" formatCode="0.0%"/>
    <numFmt numFmtId="170" formatCode="0.000"/>
  </numFmts>
  <fonts count="6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sz val="14"/>
      <color rgb="FFC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rgb="FFFF0000"/>
      <name val="Arial"/>
      <family val="2"/>
    </font>
    <font>
      <b/>
      <sz val="13"/>
      <color theme="1"/>
      <name val="Arial"/>
      <family val="2"/>
    </font>
    <font>
      <sz val="14"/>
      <name val="Arial"/>
      <family val="2"/>
    </font>
    <font>
      <b/>
      <sz val="13"/>
      <color rgb="FFC00000"/>
      <name val="Arial"/>
      <family val="2"/>
    </font>
    <font>
      <b/>
      <sz val="14"/>
      <color rgb="FFC00000"/>
      <name val="Arial"/>
      <family val="2"/>
    </font>
    <font>
      <b/>
      <sz val="8"/>
      <color rgb="FFC00000"/>
      <name val="Arial"/>
      <family val="2"/>
    </font>
    <font>
      <b/>
      <i/>
      <sz val="11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i/>
      <sz val="36"/>
      <color theme="1"/>
      <name val="Arial"/>
      <family val="2"/>
    </font>
    <font>
      <b/>
      <i/>
      <sz val="14"/>
      <color theme="0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36"/>
      <name val="Arial"/>
      <family val="2"/>
    </font>
    <font>
      <b/>
      <i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i/>
      <sz val="10"/>
      <color theme="1"/>
      <name val="Arial"/>
      <family val="2"/>
    </font>
    <font>
      <b/>
      <sz val="16"/>
      <color theme="0"/>
      <name val="Arial"/>
      <family val="2"/>
    </font>
    <font>
      <b/>
      <i/>
      <sz val="16"/>
      <color theme="0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C75D6"/>
        <bgColor indexed="64"/>
      </patternFill>
    </fill>
    <fill>
      <patternFill patternType="solid">
        <fgColor rgb="FFD5A9E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87CEEB"/>
      </bottom>
      <diagonal/>
    </border>
    <border>
      <left style="thin">
        <color rgb="FF87CEEB"/>
      </left>
      <right/>
      <top/>
      <bottom/>
      <diagonal/>
    </border>
    <border>
      <left/>
      <right style="thin">
        <color rgb="FF87CEEB"/>
      </right>
      <top/>
      <bottom/>
      <diagonal/>
    </border>
    <border>
      <left/>
      <right/>
      <top/>
      <bottom style="thin">
        <color rgb="FFBC75D6"/>
      </bottom>
      <diagonal/>
    </border>
    <border>
      <left style="thin">
        <color rgb="FF87CEEB"/>
      </left>
      <right/>
      <top style="thin">
        <color rgb="FFBC75D6"/>
      </top>
      <bottom/>
      <diagonal/>
    </border>
    <border>
      <left/>
      <right/>
      <top style="thin">
        <color rgb="FFBC75D6"/>
      </top>
      <bottom/>
      <diagonal/>
    </border>
    <border>
      <left style="thin">
        <color rgb="FF87CEEB"/>
      </left>
      <right/>
      <top/>
      <bottom style="thin">
        <color rgb="FFBC75D6"/>
      </bottom>
      <diagonal/>
    </border>
    <border>
      <left/>
      <right style="thin">
        <color rgb="FF87CEEB"/>
      </right>
      <top/>
      <bottom style="thin">
        <color rgb="FFBC75D6"/>
      </bottom>
      <diagonal/>
    </border>
  </borders>
  <cellStyleXfs count="81">
    <xf numFmtId="0" fontId="0" fillId="0" borderId="0"/>
    <xf numFmtId="0" fontId="41" fillId="0" borderId="0"/>
    <xf numFmtId="0" fontId="41" fillId="0" borderId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3">
    <xf numFmtId="0" fontId="0" fillId="0" borderId="0" xfId="0"/>
    <xf numFmtId="3" fontId="16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2" fillId="0" borderId="0" xfId="45" applyNumberFormat="1" applyFont="1" applyAlignment="1">
      <alignment vertical="center"/>
    </xf>
    <xf numFmtId="3" fontId="12" fillId="0" borderId="0" xfId="45" applyNumberFormat="1" applyFont="1" applyAlignment="1">
      <alignment horizontal="right" vertical="center"/>
    </xf>
    <xf numFmtId="0" fontId="16" fillId="0" borderId="0" xfId="45" applyFont="1" applyAlignment="1">
      <alignment horizontal="left" vertical="center"/>
    </xf>
    <xf numFmtId="0" fontId="16" fillId="0" borderId="0" xfId="45" applyFont="1" applyAlignment="1">
      <alignment horizontal="right" vertical="center"/>
    </xf>
    <xf numFmtId="0" fontId="12" fillId="0" borderId="0" xfId="45" applyFont="1" applyAlignment="1">
      <alignment vertical="center"/>
    </xf>
    <xf numFmtId="3" fontId="16" fillId="0" borderId="0" xfId="45" applyNumberFormat="1" applyFont="1" applyAlignment="1">
      <alignment horizontal="right" vertical="center"/>
    </xf>
    <xf numFmtId="0" fontId="16" fillId="0" borderId="0" xfId="45" applyFont="1" applyAlignment="1">
      <alignment vertical="center"/>
    </xf>
    <xf numFmtId="0" fontId="11" fillId="0" borderId="0" xfId="45" applyFont="1" applyAlignment="1">
      <alignment vertical="center"/>
    </xf>
    <xf numFmtId="0" fontId="17" fillId="0" borderId="0" xfId="45" applyFont="1" applyAlignment="1">
      <alignment vertical="center"/>
    </xf>
    <xf numFmtId="0" fontId="17" fillId="0" borderId="0" xfId="45" applyFont="1" applyAlignment="1">
      <alignment horizontal="right" vertical="center"/>
    </xf>
    <xf numFmtId="0" fontId="48" fillId="0" borderId="0" xfId="45" applyFont="1" applyAlignment="1">
      <alignment vertical="center"/>
    </xf>
    <xf numFmtId="3" fontId="32" fillId="0" borderId="0" xfId="45" applyNumberFormat="1" applyFont="1" applyAlignment="1">
      <alignment horizontal="right" vertical="center"/>
    </xf>
    <xf numFmtId="0" fontId="11" fillId="0" borderId="0" xfId="45" applyFont="1" applyAlignment="1">
      <alignment horizontal="right" vertical="center"/>
    </xf>
    <xf numFmtId="165" fontId="29" fillId="0" borderId="0" xfId="47" applyFont="1" applyAlignment="1">
      <alignment horizontal="left" vertical="center"/>
    </xf>
    <xf numFmtId="165" fontId="29" fillId="0" borderId="0" xfId="47" applyFont="1" applyBorder="1" applyAlignment="1">
      <alignment vertical="center"/>
    </xf>
    <xf numFmtId="0" fontId="11" fillId="0" borderId="0" xfId="45" applyFont="1" applyAlignment="1">
      <alignment horizontal="left" vertical="center"/>
    </xf>
    <xf numFmtId="0" fontId="48" fillId="0" borderId="0" xfId="45" applyFont="1" applyAlignment="1">
      <alignment horizontal="right" vertical="center"/>
    </xf>
    <xf numFmtId="49" fontId="43" fillId="0" borderId="0" xfId="45" applyNumberFormat="1" applyFont="1" applyAlignment="1">
      <alignment vertical="center"/>
    </xf>
    <xf numFmtId="0" fontId="48" fillId="0" borderId="0" xfId="45" applyFont="1" applyAlignment="1">
      <alignment vertical="center" wrapText="1"/>
    </xf>
    <xf numFmtId="165" fontId="52" fillId="0" borderId="0" xfId="47" applyFont="1" applyAlignment="1">
      <alignment vertical="center"/>
    </xf>
    <xf numFmtId="165" fontId="28" fillId="0" borderId="0" xfId="47" applyFont="1" applyBorder="1" applyAlignment="1">
      <alignment horizontal="left" vertical="center"/>
    </xf>
    <xf numFmtId="165" fontId="53" fillId="0" borderId="0" xfId="47" applyFont="1" applyAlignment="1">
      <alignment vertical="center"/>
    </xf>
    <xf numFmtId="165" fontId="29" fillId="0" borderId="0" xfId="47" applyFont="1" applyBorder="1" applyAlignment="1">
      <alignment horizontal="left" vertical="center"/>
    </xf>
    <xf numFmtId="0" fontId="12" fillId="0" borderId="0" xfId="45" applyFont="1" applyAlignment="1">
      <alignment horizontal="right" vertical="center"/>
    </xf>
    <xf numFmtId="3" fontId="16" fillId="0" borderId="0" xfId="45" applyNumberFormat="1" applyFont="1" applyAlignment="1">
      <alignment vertical="center"/>
    </xf>
    <xf numFmtId="165" fontId="42" fillId="0" borderId="0" xfId="47" applyFont="1" applyAlignment="1">
      <alignment horizontal="left" vertical="center"/>
    </xf>
    <xf numFmtId="165" fontId="42" fillId="0" borderId="0" xfId="47" applyFont="1" applyBorder="1" applyAlignment="1">
      <alignment vertical="center"/>
    </xf>
    <xf numFmtId="165" fontId="12" fillId="0" borderId="0" xfId="47" applyFont="1" applyBorder="1" applyAlignment="1">
      <alignment horizontal="left" vertical="center"/>
    </xf>
    <xf numFmtId="165" fontId="42" fillId="0" borderId="0" xfId="47" applyFont="1" applyBorder="1" applyAlignment="1">
      <alignment horizontal="left" vertical="center"/>
    </xf>
    <xf numFmtId="3" fontId="11" fillId="0" borderId="0" xfId="45" applyNumberFormat="1" applyFont="1" applyAlignment="1">
      <alignment vertical="center"/>
    </xf>
    <xf numFmtId="167" fontId="16" fillId="0" borderId="0" xfId="45" applyNumberFormat="1" applyFont="1" applyAlignment="1">
      <alignment vertical="center"/>
    </xf>
    <xf numFmtId="165" fontId="16" fillId="0" borderId="0" xfId="47" applyFont="1" applyAlignment="1">
      <alignment vertical="center"/>
    </xf>
    <xf numFmtId="165" fontId="25" fillId="0" borderId="0" xfId="47" applyFont="1" applyBorder="1" applyAlignment="1">
      <alignment vertical="center"/>
    </xf>
    <xf numFmtId="0" fontId="25" fillId="0" borderId="0" xfId="45" applyFont="1" applyAlignment="1">
      <alignment vertical="center"/>
    </xf>
    <xf numFmtId="3" fontId="16" fillId="0" borderId="0" xfId="47" applyNumberFormat="1" applyFont="1" applyAlignment="1">
      <alignment horizontal="right" vertical="center"/>
    </xf>
    <xf numFmtId="165" fontId="25" fillId="0" borderId="0" xfId="47" applyFont="1" applyAlignment="1">
      <alignment vertical="center"/>
    </xf>
    <xf numFmtId="168" fontId="17" fillId="5" borderId="0" xfId="48" applyNumberFormat="1" applyFont="1" applyFill="1" applyBorder="1" applyAlignment="1">
      <alignment vertical="center"/>
    </xf>
    <xf numFmtId="167" fontId="16" fillId="0" borderId="0" xfId="45" applyNumberFormat="1" applyFont="1" applyAlignment="1">
      <alignment horizontal="right" vertical="center"/>
    </xf>
    <xf numFmtId="167" fontId="16" fillId="0" borderId="0" xfId="45" applyNumberFormat="1" applyFont="1" applyAlignment="1">
      <alignment horizontal="left" vertical="center"/>
    </xf>
    <xf numFmtId="0" fontId="16" fillId="0" borderId="0" xfId="45" quotePrefix="1" applyFont="1" applyAlignment="1">
      <alignment horizontal="right" vertical="center" wrapText="1"/>
    </xf>
    <xf numFmtId="3" fontId="58" fillId="0" borderId="0" xfId="47" applyNumberFormat="1" applyFont="1" applyAlignment="1">
      <alignment horizontal="right" vertical="center"/>
    </xf>
    <xf numFmtId="170" fontId="12" fillId="0" borderId="0" xfId="45" applyNumberFormat="1" applyFont="1" applyAlignment="1">
      <alignment vertical="center"/>
    </xf>
    <xf numFmtId="0" fontId="12" fillId="0" borderId="0" xfId="45" applyFont="1" applyAlignment="1">
      <alignment horizontal="right" vertical="center" wrapText="1"/>
    </xf>
    <xf numFmtId="165" fontId="18" fillId="0" borderId="0" xfId="47" applyFont="1" applyAlignment="1">
      <alignment vertical="center"/>
    </xf>
    <xf numFmtId="165" fontId="18" fillId="0" borderId="0" xfId="47" applyFont="1" applyBorder="1" applyAlignment="1">
      <alignment vertical="center"/>
    </xf>
    <xf numFmtId="0" fontId="16" fillId="0" borderId="0" xfId="45" applyFont="1" applyAlignment="1">
      <alignment horizontal="right" vertical="center" wrapText="1"/>
    </xf>
    <xf numFmtId="167" fontId="12" fillId="0" borderId="0" xfId="45" applyNumberFormat="1" applyFont="1" applyAlignment="1">
      <alignment horizontal="right" vertical="center"/>
    </xf>
    <xf numFmtId="3" fontId="57" fillId="0" borderId="0" xfId="45" applyNumberFormat="1" applyFont="1" applyAlignment="1">
      <alignment horizontal="right" vertical="center"/>
    </xf>
    <xf numFmtId="165" fontId="18" fillId="0" borderId="0" xfId="47" applyFont="1" applyAlignment="1">
      <alignment horizontal="left" vertical="center"/>
    </xf>
    <xf numFmtId="165" fontId="18" fillId="0" borderId="0" xfId="47" applyFont="1" applyBorder="1" applyAlignment="1">
      <alignment horizontal="left" vertical="center" wrapText="1"/>
    </xf>
    <xf numFmtId="3" fontId="58" fillId="0" borderId="0" xfId="45" applyNumberFormat="1" applyFont="1" applyAlignment="1">
      <alignment horizontal="right" vertical="center"/>
    </xf>
    <xf numFmtId="165" fontId="12" fillId="0" borderId="0" xfId="45" applyNumberFormat="1" applyFont="1" applyAlignment="1">
      <alignment vertical="center"/>
    </xf>
    <xf numFmtId="168" fontId="16" fillId="0" borderId="0" xfId="47" applyNumberFormat="1" applyFont="1" applyBorder="1" applyAlignment="1">
      <alignment vertical="center"/>
    </xf>
    <xf numFmtId="165" fontId="16" fillId="0" borderId="0" xfId="47" applyFont="1" applyAlignment="1">
      <alignment horizontal="left" vertical="center"/>
    </xf>
    <xf numFmtId="165" fontId="16" fillId="0" borderId="0" xfId="47" applyFont="1" applyBorder="1" applyAlignment="1">
      <alignment horizontal="left" vertical="center"/>
    </xf>
    <xf numFmtId="0" fontId="18" fillId="0" borderId="0" xfId="45" applyFont="1" applyAlignment="1">
      <alignment vertical="center"/>
    </xf>
    <xf numFmtId="165" fontId="59" fillId="0" borderId="0" xfId="47" applyFont="1" applyAlignment="1">
      <alignment horizontal="right" vertical="center"/>
    </xf>
    <xf numFmtId="165" fontId="16" fillId="0" borderId="0" xfId="47" applyFont="1" applyAlignment="1">
      <alignment horizontal="right" vertical="center"/>
    </xf>
    <xf numFmtId="165" fontId="12" fillId="0" borderId="0" xfId="47" applyFont="1" applyAlignment="1">
      <alignment vertical="center"/>
    </xf>
    <xf numFmtId="165" fontId="12" fillId="0" borderId="0" xfId="47" applyFont="1" applyBorder="1" applyAlignment="1">
      <alignment vertical="center"/>
    </xf>
    <xf numFmtId="169" fontId="16" fillId="0" borderId="0" xfId="49" applyNumberFormat="1" applyFont="1" applyBorder="1" applyAlignment="1">
      <alignment vertical="center"/>
    </xf>
    <xf numFmtId="165" fontId="12" fillId="0" borderId="0" xfId="47" applyFont="1" applyAlignment="1">
      <alignment horizontal="left" vertical="center"/>
    </xf>
    <xf numFmtId="165" fontId="12" fillId="0" borderId="0" xfId="47" applyFont="1" applyBorder="1" applyAlignment="1">
      <alignment horizontal="left" vertical="center" wrapText="1"/>
    </xf>
    <xf numFmtId="165" fontId="30" fillId="0" borderId="0" xfId="45" applyNumberFormat="1" applyFont="1" applyAlignment="1">
      <alignment vertical="center"/>
    </xf>
    <xf numFmtId="0" fontId="11" fillId="0" borderId="0" xfId="45" applyFont="1" applyAlignment="1">
      <alignment horizontal="center" vertical="center"/>
    </xf>
    <xf numFmtId="165" fontId="29" fillId="0" borderId="0" xfId="48" applyFont="1" applyBorder="1" applyAlignment="1">
      <alignment horizontal="left" vertical="center"/>
    </xf>
    <xf numFmtId="165" fontId="29" fillId="0" borderId="0" xfId="48" applyFont="1" applyBorder="1" applyAlignment="1">
      <alignment vertical="center"/>
    </xf>
    <xf numFmtId="0" fontId="49" fillId="0" borderId="0" xfId="45" applyFont="1" applyAlignment="1">
      <alignment vertical="center"/>
    </xf>
    <xf numFmtId="0" fontId="49" fillId="0" borderId="0" xfId="45" applyFont="1" applyAlignment="1">
      <alignment vertical="center" wrapText="1"/>
    </xf>
    <xf numFmtId="0" fontId="48" fillId="0" borderId="0" xfId="45" applyFont="1" applyAlignment="1">
      <alignment horizontal="center" vertical="center" wrapText="1"/>
    </xf>
    <xf numFmtId="165" fontId="52" fillId="0" borderId="0" xfId="48" applyFont="1" applyBorder="1" applyAlignment="1">
      <alignment vertical="center"/>
    </xf>
    <xf numFmtId="165" fontId="28" fillId="0" borderId="0" xfId="48" applyFont="1" applyBorder="1" applyAlignment="1">
      <alignment horizontal="left" vertical="center"/>
    </xf>
    <xf numFmtId="165" fontId="53" fillId="0" borderId="0" xfId="48" applyFont="1" applyBorder="1" applyAlignment="1">
      <alignment vertical="center"/>
    </xf>
    <xf numFmtId="165" fontId="34" fillId="0" borderId="0" xfId="48" applyFont="1" applyAlignment="1">
      <alignment vertical="center"/>
    </xf>
    <xf numFmtId="169" fontId="34" fillId="0" borderId="0" xfId="49" applyNumberFormat="1" applyFont="1" applyAlignment="1">
      <alignment vertical="center"/>
    </xf>
    <xf numFmtId="0" fontId="12" fillId="0" borderId="0" xfId="45" applyFont="1" applyAlignment="1">
      <alignment horizontal="center" vertical="center"/>
    </xf>
    <xf numFmtId="165" fontId="42" fillId="0" borderId="0" xfId="48" applyFont="1" applyBorder="1" applyAlignment="1">
      <alignment horizontal="left" vertical="center"/>
    </xf>
    <xf numFmtId="165" fontId="42" fillId="0" borderId="0" xfId="48" applyFont="1" applyBorder="1" applyAlignment="1">
      <alignment vertical="center"/>
    </xf>
    <xf numFmtId="0" fontId="16" fillId="0" borderId="0" xfId="45" applyFont="1" applyAlignment="1">
      <alignment horizontal="center" vertical="center"/>
    </xf>
    <xf numFmtId="165" fontId="16" fillId="0" borderId="0" xfId="48" applyFont="1" applyBorder="1" applyAlignment="1">
      <alignment vertical="center"/>
    </xf>
    <xf numFmtId="165" fontId="25" fillId="0" borderId="0" xfId="48" applyFont="1" applyBorder="1" applyAlignment="1">
      <alignment vertical="center"/>
    </xf>
    <xf numFmtId="3" fontId="16" fillId="0" borderId="0" xfId="48" applyNumberFormat="1" applyFont="1" applyAlignment="1">
      <alignment horizontal="right" vertical="center"/>
    </xf>
    <xf numFmtId="3" fontId="16" fillId="0" borderId="0" xfId="48" applyNumberFormat="1" applyFont="1" applyFill="1" applyAlignment="1">
      <alignment horizontal="right" vertical="center"/>
    </xf>
    <xf numFmtId="165" fontId="18" fillId="0" borderId="0" xfId="48" applyFont="1" applyBorder="1" applyAlignment="1">
      <alignment horizontal="left" vertical="center"/>
    </xf>
    <xf numFmtId="165" fontId="18" fillId="0" borderId="0" xfId="48" applyFont="1" applyBorder="1" applyAlignment="1">
      <alignment horizontal="left" vertical="center" wrapText="1"/>
    </xf>
    <xf numFmtId="3" fontId="58" fillId="0" borderId="0" xfId="48" applyNumberFormat="1" applyFont="1" applyAlignment="1">
      <alignment horizontal="right" vertical="center"/>
    </xf>
    <xf numFmtId="3" fontId="58" fillId="0" borderId="0" xfId="48" applyNumberFormat="1" applyFont="1" applyFill="1" applyAlignment="1">
      <alignment horizontal="right" vertical="center"/>
    </xf>
    <xf numFmtId="165" fontId="18" fillId="0" borderId="0" xfId="48" applyFont="1" applyBorder="1" applyAlignment="1">
      <alignment vertical="center"/>
    </xf>
    <xf numFmtId="0" fontId="18" fillId="0" borderId="0" xfId="45" applyFont="1" applyAlignment="1">
      <alignment horizontal="right" vertical="center" wrapText="1"/>
    </xf>
    <xf numFmtId="0" fontId="11" fillId="0" borderId="2" xfId="45" applyFont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0" fontId="25" fillId="0" borderId="0" xfId="45" applyFont="1" applyAlignment="1">
      <alignment horizontal="left" vertical="center"/>
    </xf>
    <xf numFmtId="0" fontId="12" fillId="0" borderId="2" xfId="45" applyFont="1" applyBorder="1" applyAlignment="1">
      <alignment vertical="center"/>
    </xf>
    <xf numFmtId="0" fontId="16" fillId="0" borderId="2" xfId="45" applyFont="1" applyBorder="1" applyAlignment="1">
      <alignment vertical="center"/>
    </xf>
    <xf numFmtId="167" fontId="25" fillId="0" borderId="0" xfId="45" applyNumberFormat="1" applyFont="1" applyAlignment="1">
      <alignment vertical="center"/>
    </xf>
    <xf numFmtId="168" fontId="16" fillId="0" borderId="0" xfId="48" applyNumberFormat="1" applyFont="1" applyBorder="1" applyAlignment="1">
      <alignment vertical="center"/>
    </xf>
    <xf numFmtId="3" fontId="16" fillId="0" borderId="0" xfId="48" applyNumberFormat="1" applyFont="1" applyBorder="1" applyAlignment="1">
      <alignment horizontal="right" vertical="center"/>
    </xf>
    <xf numFmtId="165" fontId="16" fillId="0" borderId="0" xfId="48" applyFont="1" applyBorder="1" applyAlignment="1">
      <alignment horizontal="left" vertical="center"/>
    </xf>
    <xf numFmtId="165" fontId="16" fillId="0" borderId="0" xfId="48" applyFont="1" applyFill="1" applyBorder="1" applyAlignment="1">
      <alignment horizontal="right" vertical="center"/>
    </xf>
    <xf numFmtId="3" fontId="16" fillId="0" borderId="0" xfId="48" applyNumberFormat="1" applyFont="1" applyFill="1" applyBorder="1" applyAlignment="1">
      <alignment horizontal="right" vertical="center"/>
    </xf>
    <xf numFmtId="0" fontId="18" fillId="0" borderId="0" xfId="45" applyFont="1" applyAlignment="1">
      <alignment horizontal="center" vertical="center"/>
    </xf>
    <xf numFmtId="3" fontId="58" fillId="0" borderId="0" xfId="48" applyNumberFormat="1" applyFont="1" applyBorder="1" applyAlignment="1">
      <alignment horizontal="right" vertical="center" wrapText="1"/>
    </xf>
    <xf numFmtId="3" fontId="58" fillId="0" borderId="0" xfId="48" applyNumberFormat="1" applyFont="1" applyFill="1" applyBorder="1" applyAlignment="1">
      <alignment horizontal="right" vertical="center" wrapText="1"/>
    </xf>
    <xf numFmtId="165" fontId="12" fillId="0" borderId="0" xfId="48" applyFont="1" applyBorder="1" applyAlignment="1">
      <alignment vertical="center"/>
    </xf>
    <xf numFmtId="168" fontId="12" fillId="0" borderId="0" xfId="48" applyNumberFormat="1" applyFont="1" applyBorder="1" applyAlignment="1">
      <alignment vertical="center"/>
    </xf>
    <xf numFmtId="3" fontId="58" fillId="0" borderId="0" xfId="48" applyNumberFormat="1" applyFont="1" applyBorder="1" applyAlignment="1">
      <alignment horizontal="right" vertical="center"/>
    </xf>
    <xf numFmtId="3" fontId="58" fillId="0" borderId="0" xfId="48" applyNumberFormat="1" applyFont="1" applyFill="1" applyBorder="1" applyAlignment="1">
      <alignment horizontal="right" vertical="center"/>
    </xf>
    <xf numFmtId="3" fontId="57" fillId="0" borderId="0" xfId="45" applyNumberFormat="1" applyFont="1" applyAlignment="1">
      <alignment horizontal="right" vertical="center" wrapText="1"/>
    </xf>
    <xf numFmtId="3" fontId="57" fillId="0" borderId="0" xfId="45" applyNumberFormat="1" applyFont="1" applyAlignment="1">
      <alignment horizontal="center" vertical="center" wrapText="1"/>
    </xf>
    <xf numFmtId="168" fontId="11" fillId="0" borderId="0" xfId="45" applyNumberFormat="1" applyFont="1" applyAlignment="1">
      <alignment vertical="center"/>
    </xf>
    <xf numFmtId="0" fontId="38" fillId="0" borderId="0" xfId="45" applyFont="1" applyAlignment="1">
      <alignment horizontal="right" vertical="center"/>
    </xf>
    <xf numFmtId="0" fontId="20" fillId="0" borderId="0" xfId="45" applyFont="1" applyAlignment="1">
      <alignment horizontal="left" vertical="center"/>
    </xf>
    <xf numFmtId="165" fontId="11" fillId="0" borderId="0" xfId="48" applyFont="1" applyAlignment="1">
      <alignment vertical="center"/>
    </xf>
    <xf numFmtId="165" fontId="11" fillId="0" borderId="0" xfId="48" applyFont="1" applyBorder="1" applyAlignment="1">
      <alignment vertical="center"/>
    </xf>
    <xf numFmtId="0" fontId="21" fillId="0" borderId="0" xfId="45" applyFont="1" applyAlignment="1">
      <alignment vertical="center"/>
    </xf>
    <xf numFmtId="165" fontId="46" fillId="0" borderId="0" xfId="48" applyFont="1" applyAlignment="1">
      <alignment vertical="center" wrapText="1"/>
    </xf>
    <xf numFmtId="0" fontId="50" fillId="0" borderId="0" xfId="45" applyFont="1" applyAlignment="1">
      <alignment vertical="center"/>
    </xf>
    <xf numFmtId="165" fontId="46" fillId="0" borderId="0" xfId="48" applyFont="1" applyAlignment="1">
      <alignment vertical="center"/>
    </xf>
    <xf numFmtId="3" fontId="28" fillId="0" borderId="0" xfId="45" applyNumberFormat="1" applyFont="1" applyAlignment="1">
      <alignment vertical="center"/>
    </xf>
    <xf numFmtId="165" fontId="11" fillId="0" borderId="0" xfId="48" applyFont="1" applyBorder="1" applyAlignment="1">
      <alignment horizontal="left" vertical="center"/>
    </xf>
    <xf numFmtId="165" fontId="12" fillId="0" borderId="0" xfId="48" applyFont="1" applyAlignment="1">
      <alignment vertical="center"/>
    </xf>
    <xf numFmtId="0" fontId="18" fillId="0" borderId="0" xfId="45" applyFont="1" applyAlignment="1">
      <alignment horizontal="left" vertical="center"/>
    </xf>
    <xf numFmtId="165" fontId="12" fillId="0" borderId="0" xfId="48" applyFont="1" applyAlignment="1">
      <alignment horizontal="left" vertical="center" wrapText="1"/>
    </xf>
    <xf numFmtId="165" fontId="12" fillId="0" borderId="0" xfId="48" applyFont="1" applyBorder="1" applyAlignment="1">
      <alignment horizontal="left" vertical="center" wrapText="1"/>
    </xf>
    <xf numFmtId="165" fontId="16" fillId="0" borderId="0" xfId="48" applyFont="1" applyBorder="1" applyAlignment="1">
      <alignment horizontal="right" vertical="center"/>
    </xf>
    <xf numFmtId="165" fontId="12" fillId="2" borderId="0" xfId="48" applyFont="1" applyFill="1" applyBorder="1" applyAlignment="1">
      <alignment vertical="center"/>
    </xf>
    <xf numFmtId="168" fontId="17" fillId="7" borderId="0" xfId="48" applyNumberFormat="1" applyFont="1" applyFill="1" applyBorder="1" applyAlignment="1">
      <alignment vertical="center"/>
    </xf>
    <xf numFmtId="165" fontId="11" fillId="0" borderId="0" xfId="48" applyFont="1" applyBorder="1" applyAlignment="1">
      <alignment horizontal="center" vertical="center"/>
    </xf>
    <xf numFmtId="0" fontId="48" fillId="0" borderId="0" xfId="45" applyFont="1" applyAlignment="1">
      <alignment horizontal="left" vertical="center" wrapText="1"/>
    </xf>
    <xf numFmtId="165" fontId="46" fillId="0" borderId="0" xfId="48" applyFont="1" applyBorder="1" applyAlignment="1">
      <alignment vertical="center" wrapText="1"/>
    </xf>
    <xf numFmtId="165" fontId="46" fillId="0" borderId="0" xfId="44" applyFont="1" applyAlignment="1">
      <alignment vertical="center"/>
    </xf>
    <xf numFmtId="165" fontId="11" fillId="0" borderId="0" xfId="44" applyFont="1" applyAlignment="1">
      <alignment vertical="center"/>
    </xf>
    <xf numFmtId="3" fontId="16" fillId="0" borderId="0" xfId="45" applyNumberFormat="1" applyFont="1" applyAlignment="1">
      <alignment horizontal="right" vertical="center" wrapText="1"/>
    </xf>
    <xf numFmtId="3" fontId="12" fillId="0" borderId="0" xfId="45" applyNumberFormat="1" applyFont="1" applyAlignment="1">
      <alignment horizontal="right" vertical="center" wrapText="1"/>
    </xf>
    <xf numFmtId="3" fontId="16" fillId="0" borderId="0" xfId="45" applyNumberFormat="1" applyFont="1" applyAlignment="1">
      <alignment vertical="center" wrapText="1"/>
    </xf>
    <xf numFmtId="165" fontId="51" fillId="0" borderId="0" xfId="48" applyFont="1" applyAlignment="1">
      <alignment vertical="center"/>
    </xf>
    <xf numFmtId="165" fontId="52" fillId="0" borderId="0" xfId="48" applyFont="1" applyAlignment="1">
      <alignment vertical="center"/>
    </xf>
    <xf numFmtId="0" fontId="15" fillId="0" borderId="0" xfId="45" applyFont="1" applyAlignment="1">
      <alignment horizontal="left" vertical="center"/>
    </xf>
    <xf numFmtId="165" fontId="19" fillId="0" borderId="0" xfId="48" applyFont="1" applyAlignment="1">
      <alignment vertical="center"/>
    </xf>
    <xf numFmtId="168" fontId="52" fillId="0" borderId="0" xfId="48" applyNumberFormat="1" applyFont="1" applyBorder="1" applyAlignment="1">
      <alignment vertical="center"/>
    </xf>
    <xf numFmtId="165" fontId="17" fillId="0" borderId="0" xfId="48" applyFont="1" applyAlignment="1">
      <alignment vertical="center"/>
    </xf>
    <xf numFmtId="165" fontId="16" fillId="4" borderId="0" xfId="48" applyFont="1" applyFill="1" applyAlignment="1">
      <alignment vertical="center"/>
    </xf>
    <xf numFmtId="164" fontId="16" fillId="0" borderId="0" xfId="50" applyFont="1" applyAlignment="1">
      <alignment vertical="center"/>
    </xf>
    <xf numFmtId="165" fontId="32" fillId="0" borderId="0" xfId="48" applyFont="1" applyAlignment="1">
      <alignment vertical="center"/>
    </xf>
    <xf numFmtId="165" fontId="32" fillId="0" borderId="0" xfId="48" applyFont="1" applyAlignment="1">
      <alignment vertical="center" wrapText="1"/>
    </xf>
    <xf numFmtId="3" fontId="12" fillId="0" borderId="0" xfId="45" applyNumberFormat="1" applyFont="1" applyAlignment="1">
      <alignment horizontal="center" vertical="center" wrapText="1"/>
    </xf>
    <xf numFmtId="164" fontId="12" fillId="0" borderId="0" xfId="50" applyFont="1" applyAlignment="1">
      <alignment vertical="center"/>
    </xf>
    <xf numFmtId="0" fontId="26" fillId="0" borderId="0" xfId="45" applyFont="1" applyAlignment="1">
      <alignment horizontal="right" vertical="center"/>
    </xf>
    <xf numFmtId="0" fontId="26" fillId="0" borderId="0" xfId="45" applyFont="1" applyAlignment="1">
      <alignment horizontal="center" vertical="center"/>
    </xf>
    <xf numFmtId="0" fontId="21" fillId="0" borderId="0" xfId="45" applyFont="1" applyAlignment="1">
      <alignment horizontal="right" vertical="center"/>
    </xf>
    <xf numFmtId="0" fontId="21" fillId="0" borderId="0" xfId="45" applyFont="1" applyAlignment="1">
      <alignment horizontal="center" vertical="center"/>
    </xf>
    <xf numFmtId="0" fontId="13" fillId="0" borderId="0" xfId="45" applyFont="1" applyAlignment="1">
      <alignment vertical="center"/>
    </xf>
    <xf numFmtId="165" fontId="32" fillId="6" borderId="0" xfId="48" applyFont="1" applyFill="1" applyBorder="1" applyAlignment="1">
      <alignment vertical="center"/>
    </xf>
    <xf numFmtId="165" fontId="32" fillId="6" borderId="0" xfId="48" applyFont="1" applyFill="1" applyBorder="1" applyAlignment="1">
      <alignment vertical="center" wrapText="1"/>
    </xf>
    <xf numFmtId="0" fontId="21" fillId="0" borderId="0" xfId="45" applyFont="1" applyAlignment="1">
      <alignment horizontal="right" vertical="center" wrapText="1"/>
    </xf>
    <xf numFmtId="0" fontId="20" fillId="0" borderId="0" xfId="45" applyFont="1" applyAlignment="1">
      <alignment horizontal="right" vertical="center" wrapText="1"/>
    </xf>
    <xf numFmtId="0" fontId="20" fillId="0" borderId="0" xfId="45" applyFont="1" applyAlignment="1">
      <alignment horizontal="left" vertical="center" wrapText="1"/>
    </xf>
    <xf numFmtId="165" fontId="17" fillId="6" borderId="0" xfId="48" applyFont="1" applyFill="1" applyBorder="1" applyAlignment="1">
      <alignment vertical="center"/>
    </xf>
    <xf numFmtId="167" fontId="13" fillId="0" borderId="0" xfId="45" applyNumberFormat="1" applyFont="1" applyAlignment="1">
      <alignment horizontal="right" vertical="center"/>
    </xf>
    <xf numFmtId="0" fontId="27" fillId="0" borderId="0" xfId="45" applyFont="1" applyAlignment="1">
      <alignment horizontal="right" vertical="center" wrapText="1"/>
    </xf>
    <xf numFmtId="0" fontId="27" fillId="0" borderId="0" xfId="45" applyFont="1" applyAlignment="1">
      <alignment horizontal="left" vertical="center" wrapText="1"/>
    </xf>
    <xf numFmtId="0" fontId="29" fillId="0" borderId="0" xfId="45" applyFont="1" applyAlignment="1">
      <alignment horizontal="left" vertical="center" wrapText="1"/>
    </xf>
    <xf numFmtId="165" fontId="51" fillId="0" borderId="0" xfId="48" applyFont="1" applyAlignment="1">
      <alignment vertical="center" wrapText="1"/>
    </xf>
    <xf numFmtId="167" fontId="21" fillId="0" borderId="0" xfId="45" applyNumberFormat="1" applyFont="1" applyAlignment="1">
      <alignment horizontal="right" vertical="center"/>
    </xf>
    <xf numFmtId="167" fontId="21" fillId="0" borderId="0" xfId="45" applyNumberFormat="1" applyFont="1" applyAlignment="1">
      <alignment vertical="center"/>
    </xf>
    <xf numFmtId="0" fontId="20" fillId="0" borderId="0" xfId="45" applyFont="1" applyAlignment="1">
      <alignment vertical="center"/>
    </xf>
    <xf numFmtId="165" fontId="17" fillId="6" borderId="0" xfId="48" applyFont="1" applyFill="1" applyAlignment="1">
      <alignment vertical="center"/>
    </xf>
    <xf numFmtId="0" fontId="11" fillId="0" borderId="0" xfId="51" applyFont="1" applyAlignment="1">
      <alignment vertical="center"/>
    </xf>
    <xf numFmtId="0" fontId="11" fillId="0" borderId="0" xfId="51" applyFont="1" applyAlignment="1">
      <alignment horizontal="right" vertical="center"/>
    </xf>
    <xf numFmtId="0" fontId="32" fillId="0" borderId="0" xfId="51" applyFont="1" applyAlignment="1">
      <alignment horizontal="center" vertical="center"/>
    </xf>
    <xf numFmtId="0" fontId="50" fillId="0" borderId="0" xfId="51" applyFont="1" applyAlignment="1">
      <alignment horizontal="center" vertical="center"/>
    </xf>
    <xf numFmtId="0" fontId="45" fillId="0" borderId="0" xfId="51" applyFont="1" applyAlignment="1">
      <alignment horizontal="center" vertical="center"/>
    </xf>
    <xf numFmtId="0" fontId="23" fillId="0" borderId="0" xfId="51" applyFont="1" applyAlignment="1">
      <alignment horizontal="center" vertical="center"/>
    </xf>
    <xf numFmtId="0" fontId="46" fillId="0" borderId="0" xfId="51" applyFont="1" applyAlignment="1">
      <alignment horizontal="center" vertical="center"/>
    </xf>
    <xf numFmtId="0" fontId="12" fillId="0" borderId="0" xfId="51" applyFont="1" applyAlignment="1">
      <alignment vertical="center"/>
    </xf>
    <xf numFmtId="0" fontId="16" fillId="0" borderId="0" xfId="51" applyFont="1" applyAlignment="1">
      <alignment vertical="center"/>
    </xf>
    <xf numFmtId="165" fontId="34" fillId="0" borderId="0" xfId="52" applyFont="1" applyAlignment="1">
      <alignment vertical="center"/>
    </xf>
    <xf numFmtId="0" fontId="11" fillId="0" borderId="0" xfId="51" applyFont="1" applyAlignment="1">
      <alignment horizontal="center" vertical="center"/>
    </xf>
    <xf numFmtId="0" fontId="16" fillId="0" borderId="0" xfId="51" applyFont="1" applyAlignment="1">
      <alignment horizontal="right" vertical="center"/>
    </xf>
    <xf numFmtId="49" fontId="37" fillId="0" borderId="0" xfId="51" applyNumberFormat="1" applyFont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12" fillId="0" borderId="0" xfId="51" applyFont="1" applyAlignment="1">
      <alignment horizontal="left" vertical="center"/>
    </xf>
    <xf numFmtId="0" fontId="25" fillId="0" borderId="0" xfId="51" applyFont="1" applyAlignment="1">
      <alignment horizontal="left" vertical="center"/>
    </xf>
    <xf numFmtId="2" fontId="24" fillId="0" borderId="0" xfId="52" applyNumberFormat="1" applyFont="1" applyBorder="1" applyAlignment="1">
      <alignment horizontal="left" vertical="center"/>
    </xf>
    <xf numFmtId="3" fontId="16" fillId="0" borderId="0" xfId="51" applyNumberFormat="1" applyFont="1" applyAlignment="1">
      <alignment horizontal="right" vertical="center"/>
    </xf>
    <xf numFmtId="169" fontId="16" fillId="0" borderId="0" xfId="53" applyNumberFormat="1" applyFont="1" applyFill="1" applyAlignment="1">
      <alignment vertical="center"/>
    </xf>
    <xf numFmtId="3" fontId="12" fillId="0" borderId="0" xfId="51" applyNumberFormat="1" applyFont="1" applyAlignment="1">
      <alignment horizontal="right" vertical="center"/>
    </xf>
    <xf numFmtId="3" fontId="12" fillId="0" borderId="0" xfId="51" applyNumberFormat="1" applyFont="1" applyAlignment="1">
      <alignment vertical="center"/>
    </xf>
    <xf numFmtId="165" fontId="19" fillId="0" borderId="0" xfId="52" applyFont="1" applyFill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vertical="center"/>
    </xf>
    <xf numFmtId="0" fontId="12" fillId="0" borderId="0" xfId="51" applyFont="1" applyAlignment="1">
      <alignment horizontal="right" vertical="center"/>
    </xf>
    <xf numFmtId="0" fontId="16" fillId="0" borderId="0" xfId="51" applyFont="1" applyAlignment="1">
      <alignment vertical="center" wrapText="1"/>
    </xf>
    <xf numFmtId="0" fontId="29" fillId="0" borderId="0" xfId="51" applyFont="1" applyAlignment="1">
      <alignment vertical="center"/>
    </xf>
    <xf numFmtId="0" fontId="32" fillId="0" borderId="0" xfId="51" applyFont="1" applyAlignment="1">
      <alignment horizontal="left" vertical="center"/>
    </xf>
    <xf numFmtId="0" fontId="48" fillId="0" borderId="0" xfId="51" applyFont="1" applyAlignment="1">
      <alignment vertical="center"/>
    </xf>
    <xf numFmtId="0" fontId="17" fillId="0" borderId="0" xfId="51" applyFont="1" applyAlignment="1">
      <alignment horizontal="right" vertical="center"/>
    </xf>
    <xf numFmtId="49" fontId="43" fillId="0" borderId="0" xfId="51" applyNumberFormat="1" applyFont="1" applyAlignment="1">
      <alignment vertical="center"/>
    </xf>
    <xf numFmtId="0" fontId="17" fillId="0" borderId="0" xfId="51" applyFont="1" applyAlignment="1">
      <alignment vertical="center"/>
    </xf>
    <xf numFmtId="0" fontId="48" fillId="0" borderId="0" xfId="51" applyFont="1" applyAlignment="1">
      <alignment vertical="center" wrapText="1"/>
    </xf>
    <xf numFmtId="0" fontId="45" fillId="0" borderId="0" xfId="51" applyFont="1" applyAlignment="1">
      <alignment horizontal="left" vertical="center"/>
    </xf>
    <xf numFmtId="0" fontId="46" fillId="0" borderId="0" xfId="51" applyFont="1" applyAlignment="1">
      <alignment vertical="center"/>
    </xf>
    <xf numFmtId="0" fontId="25" fillId="0" borderId="0" xfId="51" applyFont="1" applyAlignment="1">
      <alignment horizontal="right" vertical="center"/>
    </xf>
    <xf numFmtId="0" fontId="18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right" vertical="center"/>
    </xf>
    <xf numFmtId="0" fontId="18" fillId="0" borderId="0" xfId="51" applyFont="1" applyAlignment="1">
      <alignment vertical="center"/>
    </xf>
    <xf numFmtId="166" fontId="34" fillId="0" borderId="0" xfId="52" applyNumberFormat="1" applyFont="1" applyAlignment="1">
      <alignment horizontal="right" vertical="center"/>
    </xf>
    <xf numFmtId="165" fontId="35" fillId="0" borderId="0" xfId="52" applyFont="1" applyAlignment="1">
      <alignment horizontal="right" vertical="center"/>
    </xf>
    <xf numFmtId="165" fontId="16" fillId="0" borderId="0" xfId="52" applyFont="1" applyAlignment="1">
      <alignment vertical="center"/>
    </xf>
    <xf numFmtId="165" fontId="16" fillId="0" borderId="0" xfId="52" applyFont="1" applyFill="1" applyAlignment="1">
      <alignment vertical="center"/>
    </xf>
    <xf numFmtId="166" fontId="34" fillId="0" borderId="0" xfId="52" applyNumberFormat="1" applyFont="1" applyFill="1" applyAlignment="1">
      <alignment horizontal="right" vertical="center"/>
    </xf>
    <xf numFmtId="3" fontId="16" fillId="0" borderId="0" xfId="51" applyNumberFormat="1" applyFont="1" applyAlignment="1">
      <alignment vertical="center"/>
    </xf>
    <xf numFmtId="49" fontId="12" fillId="0" borderId="0" xfId="51" applyNumberFormat="1" applyFont="1" applyAlignment="1">
      <alignment vertical="center"/>
    </xf>
    <xf numFmtId="3" fontId="12" fillId="0" borderId="0" xfId="51" applyNumberFormat="1" applyFont="1" applyAlignment="1">
      <alignment horizontal="left" vertical="center"/>
    </xf>
    <xf numFmtId="0" fontId="13" fillId="0" borderId="0" xfId="51" applyFont="1" applyAlignment="1">
      <alignment vertical="center"/>
    </xf>
    <xf numFmtId="3" fontId="32" fillId="0" borderId="0" xfId="51" applyNumberFormat="1" applyFont="1" applyAlignment="1">
      <alignment horizontal="right" vertical="center"/>
    </xf>
    <xf numFmtId="0" fontId="22" fillId="0" borderId="0" xfId="51" applyFont="1" applyAlignment="1">
      <alignment vertical="center"/>
    </xf>
    <xf numFmtId="0" fontId="22" fillId="0" borderId="0" xfId="51" applyFont="1" applyAlignment="1">
      <alignment horizontal="center" vertical="center"/>
    </xf>
    <xf numFmtId="0" fontId="31" fillId="0" borderId="0" xfId="51" applyFont="1" applyAlignment="1">
      <alignment vertical="center"/>
    </xf>
    <xf numFmtId="165" fontId="33" fillId="0" borderId="0" xfId="52" applyFont="1" applyAlignment="1">
      <alignment vertical="center"/>
    </xf>
    <xf numFmtId="168" fontId="16" fillId="0" borderId="0" xfId="52" applyNumberFormat="1" applyFont="1" applyBorder="1" applyAlignment="1">
      <alignment horizontal="center" vertical="center"/>
    </xf>
    <xf numFmtId="3" fontId="16" fillId="0" borderId="0" xfId="51" applyNumberFormat="1" applyFont="1" applyAlignment="1">
      <alignment horizontal="left" vertical="center"/>
    </xf>
    <xf numFmtId="0" fontId="12" fillId="0" borderId="0" xfId="52" applyNumberFormat="1" applyFont="1" applyFill="1" applyAlignment="1">
      <alignment horizontal="center" vertical="center"/>
    </xf>
    <xf numFmtId="168" fontId="16" fillId="0" borderId="0" xfId="52" applyNumberFormat="1" applyFont="1" applyFill="1" applyAlignment="1">
      <alignment horizontal="center" vertical="center"/>
    </xf>
    <xf numFmtId="168" fontId="12" fillId="0" borderId="0" xfId="52" applyNumberFormat="1" applyFont="1" applyFill="1" applyAlignment="1">
      <alignment horizontal="center" vertical="center"/>
    </xf>
    <xf numFmtId="168" fontId="12" fillId="0" borderId="0" xfId="51" applyNumberFormat="1" applyFont="1" applyAlignment="1">
      <alignment vertical="center"/>
    </xf>
    <xf numFmtId="165" fontId="12" fillId="0" borderId="0" xfId="51" applyNumberFormat="1" applyFont="1" applyAlignment="1">
      <alignment vertical="center"/>
    </xf>
    <xf numFmtId="165" fontId="11" fillId="0" borderId="0" xfId="52" applyFont="1" applyAlignment="1">
      <alignment vertical="center"/>
    </xf>
    <xf numFmtId="165" fontId="45" fillId="0" borderId="0" xfId="52" applyFont="1" applyFill="1" applyAlignment="1">
      <alignment horizontal="center" vertical="center"/>
    </xf>
    <xf numFmtId="165" fontId="21" fillId="0" borderId="0" xfId="52" applyFont="1" applyBorder="1" applyAlignment="1">
      <alignment horizontal="left" vertical="center"/>
    </xf>
    <xf numFmtId="165" fontId="11" fillId="0" borderId="0" xfId="52" applyFont="1" applyBorder="1" applyAlignment="1">
      <alignment vertical="center"/>
    </xf>
    <xf numFmtId="165" fontId="12" fillId="0" borderId="0" xfId="52" applyFont="1" applyFill="1" applyAlignment="1">
      <alignment vertical="center"/>
    </xf>
    <xf numFmtId="0" fontId="12" fillId="0" borderId="0" xfId="51" applyFont="1" applyAlignment="1">
      <alignment horizontal="center" vertical="center"/>
    </xf>
    <xf numFmtId="168" fontId="47" fillId="0" borderId="0" xfId="51" applyNumberFormat="1" applyFont="1" applyAlignment="1">
      <alignment vertical="center"/>
    </xf>
    <xf numFmtId="168" fontId="30" fillId="0" borderId="0" xfId="51" applyNumberFormat="1" applyFont="1" applyAlignment="1">
      <alignment vertical="center"/>
    </xf>
    <xf numFmtId="3" fontId="12" fillId="0" borderId="0" xfId="51" applyNumberFormat="1" applyFont="1" applyAlignment="1">
      <alignment horizontal="center" vertical="center"/>
    </xf>
    <xf numFmtId="168" fontId="12" fillId="0" borderId="0" xfId="52" applyNumberFormat="1" applyFont="1" applyFill="1" applyAlignment="1">
      <alignment vertical="center"/>
    </xf>
    <xf numFmtId="165" fontId="12" fillId="0" borderId="0" xfId="52" applyFont="1" applyAlignment="1">
      <alignment vertical="center"/>
    </xf>
    <xf numFmtId="0" fontId="11" fillId="0" borderId="0" xfId="51" applyFont="1"/>
    <xf numFmtId="0" fontId="11" fillId="0" borderId="0" xfId="51" applyFont="1" applyAlignment="1">
      <alignment horizontal="right"/>
    </xf>
    <xf numFmtId="165" fontId="11" fillId="0" borderId="0" xfId="52" applyFont="1"/>
    <xf numFmtId="0" fontId="48" fillId="0" borderId="0" xfId="51" applyFont="1"/>
    <xf numFmtId="165" fontId="45" fillId="0" borderId="0" xfId="52" applyFont="1" applyFill="1" applyAlignment="1">
      <alignment horizontal="left" vertical="center"/>
    </xf>
    <xf numFmtId="0" fontId="17" fillId="0" borderId="0" xfId="51" applyFont="1"/>
    <xf numFmtId="0" fontId="32" fillId="0" borderId="0" xfId="51" applyFont="1" applyAlignment="1">
      <alignment horizontal="left" vertical="top"/>
    </xf>
    <xf numFmtId="0" fontId="50" fillId="0" borderId="0" xfId="51" applyFont="1" applyAlignment="1">
      <alignment vertical="top"/>
    </xf>
    <xf numFmtId="0" fontId="45" fillId="0" borderId="0" xfId="51" applyFont="1" applyAlignment="1">
      <alignment horizontal="left" vertical="top"/>
    </xf>
    <xf numFmtId="0" fontId="23" fillId="0" borderId="0" xfId="51" applyFont="1" applyAlignment="1">
      <alignment vertical="top"/>
    </xf>
    <xf numFmtId="165" fontId="45" fillId="0" borderId="0" xfId="52" applyFont="1" applyFill="1" applyAlignment="1">
      <alignment horizontal="left" vertical="top"/>
    </xf>
    <xf numFmtId="0" fontId="23" fillId="0" borderId="0" xfId="51" applyFont="1" applyAlignment="1">
      <alignment horizontal="right" vertical="top"/>
    </xf>
    <xf numFmtId="0" fontId="32" fillId="0" borderId="0" xfId="51" applyFont="1" applyAlignment="1">
      <alignment vertical="top"/>
    </xf>
    <xf numFmtId="0" fontId="46" fillId="0" borderId="0" xfId="51" applyFont="1" applyAlignment="1">
      <alignment vertical="top"/>
    </xf>
    <xf numFmtId="0" fontId="22" fillId="0" borderId="0" xfId="51" applyFont="1"/>
    <xf numFmtId="165" fontId="33" fillId="0" borderId="0" xfId="52" applyFont="1"/>
    <xf numFmtId="0" fontId="16" fillId="0" borderId="0" xfId="51" applyFont="1"/>
    <xf numFmtId="0" fontId="25" fillId="0" borderId="0" xfId="51" applyFont="1" applyAlignment="1">
      <alignment horizontal="left" vertical="center" indent="1"/>
    </xf>
    <xf numFmtId="165" fontId="21" fillId="0" borderId="0" xfId="52" applyFont="1" applyBorder="1" applyAlignment="1">
      <alignment horizontal="left" vertical="center" indent="1"/>
    </xf>
    <xf numFmtId="0" fontId="12" fillId="0" borderId="0" xfId="51" applyFont="1" applyAlignment="1">
      <alignment vertical="top"/>
    </xf>
    <xf numFmtId="0" fontId="12" fillId="0" borderId="0" xfId="51" applyFont="1"/>
    <xf numFmtId="165" fontId="12" fillId="0" borderId="0" xfId="52" applyFont="1" applyFill="1"/>
    <xf numFmtId="0" fontId="29" fillId="0" borderId="0" xfId="51" applyFont="1"/>
    <xf numFmtId="165" fontId="20" fillId="0" borderId="0" xfId="52" applyFont="1"/>
    <xf numFmtId="0" fontId="22" fillId="0" borderId="0" xfId="51" applyFont="1" applyAlignment="1">
      <alignment horizontal="center"/>
    </xf>
    <xf numFmtId="0" fontId="31" fillId="0" borderId="0" xfId="51" applyFont="1"/>
    <xf numFmtId="0" fontId="48" fillId="0" borderId="0" xfId="51" applyFont="1" applyAlignment="1">
      <alignment horizontal="center" vertical="center"/>
    </xf>
    <xf numFmtId="165" fontId="16" fillId="0" borderId="0" xfId="52" applyFont="1" applyFill="1" applyAlignment="1">
      <alignment horizontal="left" vertical="center"/>
    </xf>
    <xf numFmtId="165" fontId="25" fillId="0" borderId="0" xfId="52" applyFont="1" applyAlignment="1">
      <alignment horizontal="right" vertical="center"/>
    </xf>
    <xf numFmtId="0" fontId="12" fillId="0" borderId="0" xfId="52" applyNumberFormat="1" applyFont="1" applyAlignment="1">
      <alignment horizontal="center" vertical="center"/>
    </xf>
    <xf numFmtId="168" fontId="12" fillId="0" borderId="0" xfId="52" applyNumberFormat="1" applyFont="1" applyAlignment="1">
      <alignment horizontal="center" vertical="center"/>
    </xf>
    <xf numFmtId="3" fontId="16" fillId="3" borderId="0" xfId="51" applyNumberFormat="1" applyFont="1" applyFill="1" applyAlignment="1">
      <alignment horizontal="right" vertical="center"/>
    </xf>
    <xf numFmtId="164" fontId="12" fillId="0" borderId="0" xfId="54" applyFont="1" applyFill="1" applyAlignment="1">
      <alignment vertical="center"/>
    </xf>
    <xf numFmtId="165" fontId="25" fillId="0" borderId="0" xfId="52" applyFont="1" applyBorder="1" applyAlignment="1">
      <alignment vertical="center"/>
    </xf>
    <xf numFmtId="165" fontId="18" fillId="0" borderId="0" xfId="52" applyFont="1" applyBorder="1" applyAlignment="1">
      <alignment vertical="center"/>
    </xf>
    <xf numFmtId="165" fontId="44" fillId="0" borderId="0" xfId="52" applyFont="1" applyFill="1" applyAlignment="1">
      <alignment vertical="center"/>
    </xf>
    <xf numFmtId="165" fontId="23" fillId="0" borderId="0" xfId="52" applyFont="1" applyFill="1" applyAlignment="1">
      <alignment vertical="top"/>
    </xf>
    <xf numFmtId="0" fontId="12" fillId="0" borderId="2" xfId="51" applyFont="1" applyBorder="1" applyAlignment="1">
      <alignment vertical="center"/>
    </xf>
    <xf numFmtId="0" fontId="12" fillId="0" borderId="3" xfId="51" applyFont="1" applyBorder="1" applyAlignment="1">
      <alignment vertical="center"/>
    </xf>
    <xf numFmtId="0" fontId="27" fillId="0" borderId="0" xfId="51" applyFont="1"/>
    <xf numFmtId="0" fontId="11" fillId="0" borderId="0" xfId="55" applyFont="1" applyAlignment="1">
      <alignment vertical="center"/>
    </xf>
    <xf numFmtId="0" fontId="11" fillId="0" borderId="0" xfId="55" applyFont="1" applyAlignment="1">
      <alignment horizontal="right" vertical="center"/>
    </xf>
    <xf numFmtId="0" fontId="22" fillId="0" borderId="0" xfId="55" applyFont="1" applyAlignment="1">
      <alignment vertical="center"/>
    </xf>
    <xf numFmtId="165" fontId="33" fillId="0" borderId="0" xfId="56" applyFont="1" applyAlignment="1">
      <alignment vertical="center"/>
    </xf>
    <xf numFmtId="0" fontId="16" fillId="0" borderId="0" xfId="55" applyFont="1" applyAlignment="1">
      <alignment vertical="center"/>
    </xf>
    <xf numFmtId="0" fontId="16" fillId="0" borderId="0" xfId="55" applyFont="1" applyAlignment="1">
      <alignment horizontal="right" vertical="center"/>
    </xf>
    <xf numFmtId="0" fontId="16" fillId="0" borderId="0" xfId="55" applyFont="1" applyAlignment="1">
      <alignment horizontal="left" vertical="center"/>
    </xf>
    <xf numFmtId="0" fontId="25" fillId="0" borderId="0" xfId="55" applyFont="1" applyAlignment="1">
      <alignment horizontal="left" vertical="center"/>
    </xf>
    <xf numFmtId="168" fontId="16" fillId="0" borderId="0" xfId="56" applyNumberFormat="1" applyFont="1" applyBorder="1" applyAlignment="1">
      <alignment horizontal="center" vertical="center"/>
    </xf>
    <xf numFmtId="0" fontId="12" fillId="0" borderId="0" xfId="55" applyFont="1" applyAlignment="1">
      <alignment vertical="center"/>
    </xf>
    <xf numFmtId="3" fontId="16" fillId="0" borderId="0" xfId="55" applyNumberFormat="1" applyFont="1" applyAlignment="1">
      <alignment horizontal="right" vertical="center"/>
    </xf>
    <xf numFmtId="3" fontId="16" fillId="0" borderId="0" xfId="55" applyNumberFormat="1" applyFont="1" applyAlignment="1">
      <alignment horizontal="left" vertical="center"/>
    </xf>
    <xf numFmtId="3" fontId="12" fillId="0" borderId="0" xfId="55" applyNumberFormat="1" applyFont="1" applyAlignment="1">
      <alignment vertical="center"/>
    </xf>
    <xf numFmtId="0" fontId="12" fillId="0" borderId="0" xfId="56" applyNumberFormat="1" applyFont="1" applyFill="1" applyAlignment="1">
      <alignment horizontal="center" vertical="center"/>
    </xf>
    <xf numFmtId="169" fontId="16" fillId="0" borderId="0" xfId="57" applyNumberFormat="1" applyFont="1" applyFill="1" applyAlignment="1">
      <alignment vertical="center"/>
    </xf>
    <xf numFmtId="3" fontId="16" fillId="0" borderId="0" xfId="55" applyNumberFormat="1" applyFont="1" applyAlignment="1">
      <alignment vertical="center"/>
    </xf>
    <xf numFmtId="168" fontId="16" fillId="0" borderId="0" xfId="56" applyNumberFormat="1" applyFont="1" applyFill="1" applyAlignment="1">
      <alignment horizontal="center" vertical="center"/>
    </xf>
    <xf numFmtId="168" fontId="12" fillId="0" borderId="0" xfId="56" applyNumberFormat="1" applyFont="1" applyFill="1" applyAlignment="1">
      <alignment horizontal="center" vertical="center"/>
    </xf>
    <xf numFmtId="3" fontId="12" fillId="0" borderId="0" xfId="55" applyNumberFormat="1" applyFont="1" applyAlignment="1">
      <alignment horizontal="right" vertical="center"/>
    </xf>
    <xf numFmtId="168" fontId="12" fillId="0" borderId="0" xfId="55" applyNumberFormat="1" applyFont="1" applyAlignment="1">
      <alignment vertical="center"/>
    </xf>
    <xf numFmtId="165" fontId="12" fillId="0" borderId="0" xfId="55" applyNumberFormat="1" applyFont="1" applyAlignment="1">
      <alignment vertical="center"/>
    </xf>
    <xf numFmtId="0" fontId="12" fillId="0" borderId="0" xfId="55" applyFont="1" applyAlignment="1">
      <alignment horizontal="right" vertical="center"/>
    </xf>
    <xf numFmtId="0" fontId="18" fillId="0" borderId="0" xfId="55" applyFont="1" applyAlignment="1">
      <alignment vertical="center"/>
    </xf>
    <xf numFmtId="0" fontId="22" fillId="0" borderId="0" xfId="55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0" fillId="0" borderId="0" xfId="45" applyFont="1" applyAlignment="1">
      <alignment horizontal="right" vertical="center"/>
    </xf>
    <xf numFmtId="0" fontId="18" fillId="0" borderId="0" xfId="45" applyFont="1" applyAlignment="1">
      <alignment horizontal="right" vertical="center"/>
    </xf>
    <xf numFmtId="0" fontId="25" fillId="0" borderId="0" xfId="45" applyFont="1" applyAlignment="1">
      <alignment horizontal="right" vertical="center" wrapText="1"/>
    </xf>
    <xf numFmtId="0" fontId="25" fillId="0" borderId="0" xfId="45" quotePrefix="1" applyFont="1" applyAlignment="1">
      <alignment horizontal="right" vertical="center" wrapText="1"/>
    </xf>
    <xf numFmtId="167" fontId="18" fillId="0" borderId="0" xfId="45" applyNumberFormat="1" applyFont="1" applyAlignment="1">
      <alignment horizontal="right" vertical="center"/>
    </xf>
    <xf numFmtId="0" fontId="36" fillId="0" borderId="0" xfId="45" applyFont="1" applyAlignment="1">
      <alignment horizontal="right" vertical="center"/>
    </xf>
    <xf numFmtId="0" fontId="24" fillId="0" borderId="0" xfId="45" applyFont="1" applyAlignment="1">
      <alignment horizontal="right" vertical="center"/>
    </xf>
    <xf numFmtId="0" fontId="24" fillId="0" borderId="0" xfId="45" applyFont="1" applyAlignment="1">
      <alignment horizontal="right" vertical="center" wrapText="1"/>
    </xf>
    <xf numFmtId="167" fontId="60" fillId="0" borderId="0" xfId="45" applyNumberFormat="1" applyFont="1" applyAlignment="1">
      <alignment horizontal="right" vertical="center"/>
    </xf>
    <xf numFmtId="167" fontId="24" fillId="0" borderId="0" xfId="45" applyNumberFormat="1" applyFont="1" applyAlignment="1">
      <alignment horizontal="right" vertical="center"/>
    </xf>
    <xf numFmtId="0" fontId="12" fillId="0" borderId="0" xfId="51" applyFont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center" vertical="center" wrapText="1"/>
    </xf>
    <xf numFmtId="3" fontId="12" fillId="0" borderId="0" xfId="63" applyNumberFormat="1" applyFont="1" applyFill="1" applyAlignment="1">
      <alignment horizontal="right" vertical="center"/>
    </xf>
    <xf numFmtId="0" fontId="26" fillId="0" borderId="0" xfId="45" applyFont="1" applyAlignment="1">
      <alignment horizontal="center" vertical="center"/>
    </xf>
    <xf numFmtId="3" fontId="16" fillId="0" borderId="0" xfId="45" applyNumberFormat="1" applyFont="1" applyAlignment="1">
      <alignment horizontal="right" vertical="center"/>
    </xf>
    <xf numFmtId="3" fontId="12" fillId="0" borderId="0" xfId="45" applyNumberFormat="1" applyFont="1" applyAlignment="1">
      <alignment horizontal="right" vertical="center"/>
    </xf>
    <xf numFmtId="3" fontId="16" fillId="0" borderId="0" xfId="48" applyNumberFormat="1" applyFont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2" fillId="0" borderId="0" xfId="51" applyFont="1" applyAlignment="1">
      <alignment horizontal="right" vertical="center"/>
    </xf>
    <xf numFmtId="0" fontId="12" fillId="8" borderId="0" xfId="45" applyFont="1" applyFill="1" applyAlignment="1">
      <alignment horizontal="left" vertical="center"/>
    </xf>
    <xf numFmtId="3" fontId="12" fillId="8" borderId="0" xfId="45" applyNumberFormat="1" applyFont="1" applyFill="1" applyAlignment="1">
      <alignment horizontal="left" vertical="center"/>
    </xf>
    <xf numFmtId="0" fontId="14" fillId="9" borderId="0" xfId="45" applyFont="1" applyFill="1" applyAlignment="1">
      <alignment vertical="center"/>
    </xf>
    <xf numFmtId="0" fontId="32" fillId="8" borderId="0" xfId="45" applyFont="1" applyFill="1" applyAlignment="1">
      <alignment horizontal="left" vertical="center"/>
    </xf>
    <xf numFmtId="165" fontId="56" fillId="8" borderId="0" xfId="47" applyFont="1" applyFill="1" applyAlignment="1">
      <alignment vertical="center"/>
    </xf>
    <xf numFmtId="165" fontId="56" fillId="8" borderId="0" xfId="47" applyFont="1" applyFill="1" applyBorder="1" applyAlignment="1">
      <alignment vertical="center"/>
    </xf>
    <xf numFmtId="165" fontId="32" fillId="8" borderId="0" xfId="47" applyFont="1" applyFill="1" applyBorder="1" applyAlignment="1">
      <alignment horizontal="left" vertical="center"/>
    </xf>
    <xf numFmtId="3" fontId="32" fillId="8" borderId="0" xfId="45" applyNumberFormat="1" applyFont="1" applyFill="1" applyAlignment="1">
      <alignment horizontal="left" vertical="center"/>
    </xf>
    <xf numFmtId="165" fontId="52" fillId="8" borderId="0" xfId="47" applyFont="1" applyFill="1" applyBorder="1" applyAlignment="1">
      <alignment vertical="center"/>
    </xf>
    <xf numFmtId="165" fontId="54" fillId="8" borderId="0" xfId="48" applyFont="1" applyFill="1" applyBorder="1" applyAlignment="1">
      <alignment vertical="center"/>
    </xf>
    <xf numFmtId="165" fontId="42" fillId="8" borderId="0" xfId="48" applyFont="1" applyFill="1" applyBorder="1" applyAlignment="1">
      <alignment vertical="center"/>
    </xf>
    <xf numFmtId="165" fontId="12" fillId="8" borderId="0" xfId="48" applyFont="1" applyFill="1" applyBorder="1" applyAlignment="1">
      <alignment horizontal="left" vertical="center"/>
    </xf>
    <xf numFmtId="0" fontId="40" fillId="8" borderId="0" xfId="45" applyFont="1" applyFill="1" applyAlignment="1">
      <alignment vertical="center"/>
    </xf>
    <xf numFmtId="0" fontId="40" fillId="8" borderId="0" xfId="51" applyFont="1" applyFill="1" applyAlignment="1">
      <alignment vertical="center"/>
    </xf>
    <xf numFmtId="0" fontId="40" fillId="8" borderId="0" xfId="55" applyFont="1" applyFill="1" applyAlignment="1">
      <alignment vertical="center"/>
    </xf>
    <xf numFmtId="0" fontId="14" fillId="9" borderId="0" xfId="51" applyFont="1" applyFill="1" applyAlignment="1">
      <alignment vertical="center"/>
    </xf>
    <xf numFmtId="0" fontId="14" fillId="9" borderId="0" xfId="55" applyFont="1" applyFill="1" applyAlignment="1">
      <alignment vertical="center"/>
    </xf>
    <xf numFmtId="165" fontId="14" fillId="9" borderId="0" xfId="48" applyFont="1" applyFill="1" applyBorder="1" applyAlignment="1">
      <alignment vertical="center"/>
    </xf>
    <xf numFmtId="0" fontId="12" fillId="0" borderId="0" xfId="45" applyFont="1" applyBorder="1" applyAlignment="1">
      <alignment vertical="center"/>
    </xf>
    <xf numFmtId="165" fontId="19" fillId="0" borderId="0" xfId="47" applyFont="1" applyBorder="1" applyAlignment="1">
      <alignment vertical="center"/>
    </xf>
    <xf numFmtId="0" fontId="12" fillId="0" borderId="0" xfId="45" applyFont="1" applyBorder="1" applyAlignment="1">
      <alignment horizontal="right" vertical="center"/>
    </xf>
    <xf numFmtId="3" fontId="16" fillId="0" borderId="4" xfId="45" applyNumberFormat="1" applyFont="1" applyBorder="1" applyAlignment="1">
      <alignment vertical="center"/>
    </xf>
    <xf numFmtId="167" fontId="16" fillId="0" borderId="4" xfId="45" applyNumberFormat="1" applyFont="1" applyBorder="1" applyAlignment="1">
      <alignment horizontal="right" vertical="center"/>
    </xf>
    <xf numFmtId="0" fontId="11" fillId="0" borderId="0" xfId="45" applyFont="1" applyBorder="1" applyAlignment="1">
      <alignment vertical="center"/>
    </xf>
    <xf numFmtId="0" fontId="13" fillId="0" borderId="0" xfId="45" applyFont="1" applyBorder="1" applyAlignment="1">
      <alignment vertical="center"/>
    </xf>
    <xf numFmtId="165" fontId="25" fillId="0" borderId="4" xfId="47" applyFont="1" applyBorder="1" applyAlignment="1">
      <alignment horizontal="left" vertical="center"/>
    </xf>
    <xf numFmtId="0" fontId="12" fillId="0" borderId="4" xfId="45" applyFont="1" applyBorder="1" applyAlignment="1">
      <alignment vertical="center"/>
    </xf>
    <xf numFmtId="0" fontId="11" fillId="0" borderId="4" xfId="45" applyFont="1" applyBorder="1" applyAlignment="1">
      <alignment vertical="center"/>
    </xf>
    <xf numFmtId="167" fontId="25" fillId="0" borderId="4" xfId="45" applyNumberFormat="1" applyFont="1" applyBorder="1" applyAlignment="1">
      <alignment horizontal="center" vertical="center"/>
    </xf>
    <xf numFmtId="165" fontId="42" fillId="0" borderId="4" xfId="48" applyFont="1" applyBorder="1" applyAlignment="1">
      <alignment horizontal="left" vertical="center"/>
    </xf>
    <xf numFmtId="0" fontId="12" fillId="0" borderId="0" xfId="45" applyFont="1" applyBorder="1" applyAlignment="1">
      <alignment horizontal="center" vertical="center"/>
    </xf>
    <xf numFmtId="165" fontId="19" fillId="0" borderId="0" xfId="48" applyFont="1" applyBorder="1" applyAlignment="1">
      <alignment vertical="center"/>
    </xf>
    <xf numFmtId="0" fontId="18" fillId="0" borderId="0" xfId="45" applyFont="1" applyBorder="1" applyAlignment="1">
      <alignment horizontal="center" vertical="center"/>
    </xf>
    <xf numFmtId="0" fontId="18" fillId="0" borderId="0" xfId="45" applyFont="1" applyBorder="1" applyAlignment="1">
      <alignment horizontal="right" vertical="center"/>
    </xf>
    <xf numFmtId="0" fontId="18" fillId="0" borderId="0" xfId="45" applyFont="1" applyBorder="1" applyAlignment="1">
      <alignment vertical="center"/>
    </xf>
    <xf numFmtId="0" fontId="38" fillId="0" borderId="0" xfId="45" applyFont="1" applyBorder="1" applyAlignment="1">
      <alignment horizontal="right" vertical="center"/>
    </xf>
    <xf numFmtId="3" fontId="27" fillId="0" borderId="0" xfId="45" applyNumberFormat="1" applyFont="1" applyBorder="1" applyAlignment="1">
      <alignment vertical="center"/>
    </xf>
    <xf numFmtId="0" fontId="18" fillId="0" borderId="0" xfId="45" applyFont="1" applyBorder="1" applyAlignment="1">
      <alignment horizontal="left" vertical="center"/>
    </xf>
    <xf numFmtId="0" fontId="21" fillId="0" borderId="0" xfId="45" applyFont="1" applyBorder="1" applyAlignment="1">
      <alignment vertical="center"/>
    </xf>
    <xf numFmtId="0" fontId="16" fillId="0" borderId="0" xfId="45" applyFont="1" applyBorder="1" applyAlignment="1">
      <alignment vertical="center"/>
    </xf>
    <xf numFmtId="0" fontId="12" fillId="0" borderId="7" xfId="45" applyFont="1" applyBorder="1" applyAlignment="1">
      <alignment vertical="center"/>
    </xf>
    <xf numFmtId="0" fontId="25" fillId="0" borderId="4" xfId="45" applyFont="1" applyBorder="1" applyAlignment="1">
      <alignment horizontal="left" vertical="center"/>
    </xf>
    <xf numFmtId="165" fontId="12" fillId="0" borderId="4" xfId="48" applyFont="1" applyBorder="1" applyAlignment="1">
      <alignment horizontal="left" vertical="center"/>
    </xf>
    <xf numFmtId="165" fontId="12" fillId="0" borderId="4" xfId="48" applyFont="1" applyBorder="1" applyAlignment="1">
      <alignment vertical="center"/>
    </xf>
    <xf numFmtId="0" fontId="16" fillId="0" borderId="4" xfId="45" applyFont="1" applyBorder="1" applyAlignment="1">
      <alignment vertical="center"/>
    </xf>
    <xf numFmtId="165" fontId="42" fillId="0" borderId="4" xfId="47" applyFont="1" applyBorder="1" applyAlignment="1">
      <alignment horizontal="left" vertical="center"/>
    </xf>
    <xf numFmtId="0" fontId="11" fillId="0" borderId="7" xfId="45" applyFont="1" applyBorder="1" applyAlignment="1">
      <alignment vertical="center"/>
    </xf>
    <xf numFmtId="167" fontId="16" fillId="0" borderId="4" xfId="45" applyNumberFormat="1" applyFont="1" applyBorder="1" applyAlignment="1">
      <alignment horizontal="center" vertical="center"/>
    </xf>
    <xf numFmtId="168" fontId="12" fillId="0" borderId="4" xfId="48" applyNumberFormat="1" applyFont="1" applyBorder="1" applyAlignment="1">
      <alignment vertical="center"/>
    </xf>
    <xf numFmtId="0" fontId="39" fillId="0" borderId="0" xfId="45" applyFont="1" applyBorder="1" applyAlignment="1">
      <alignment horizontal="right" vertical="center"/>
    </xf>
    <xf numFmtId="165" fontId="11" fillId="0" borderId="4" xfId="48" applyFont="1" applyBorder="1" applyAlignment="1">
      <alignment horizontal="left" vertical="center"/>
    </xf>
    <xf numFmtId="165" fontId="11" fillId="0" borderId="4" xfId="48" applyFont="1" applyBorder="1" applyAlignment="1">
      <alignment vertical="center"/>
    </xf>
    <xf numFmtId="0" fontId="21" fillId="0" borderId="4" xfId="45" applyFont="1" applyBorder="1" applyAlignment="1">
      <alignment vertical="center"/>
    </xf>
    <xf numFmtId="165" fontId="51" fillId="0" borderId="0" xfId="48" applyFont="1" applyBorder="1" applyAlignment="1">
      <alignment vertical="center"/>
    </xf>
    <xf numFmtId="165" fontId="17" fillId="0" borderId="4" xfId="48" applyFont="1" applyBorder="1" applyAlignment="1">
      <alignment vertical="center"/>
    </xf>
    <xf numFmtId="167" fontId="25" fillId="0" borderId="4" xfId="45" applyNumberFormat="1" applyFont="1" applyBorder="1" applyAlignment="1">
      <alignment horizontal="right" vertical="center"/>
    </xf>
    <xf numFmtId="165" fontId="52" fillId="0" borderId="4" xfId="48" applyFont="1" applyBorder="1" applyAlignment="1">
      <alignment vertical="center"/>
    </xf>
    <xf numFmtId="3" fontId="12" fillId="0" borderId="0" xfId="51" applyNumberFormat="1" applyFont="1" applyBorder="1" applyAlignment="1">
      <alignment horizontal="right" vertical="center"/>
    </xf>
    <xf numFmtId="0" fontId="12" fillId="0" borderId="4" xfId="51" applyFont="1" applyBorder="1" applyAlignment="1">
      <alignment horizontal="center" vertical="center" wrapText="1"/>
    </xf>
    <xf numFmtId="0" fontId="12" fillId="0" borderId="4" xfId="51" applyFont="1" applyBorder="1" applyAlignment="1">
      <alignment vertical="center" wrapText="1"/>
    </xf>
    <xf numFmtId="0" fontId="12" fillId="0" borderId="4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3" fontId="16" fillId="0" borderId="0" xfId="51" applyNumberFormat="1" applyFont="1" applyBorder="1" applyAlignment="1">
      <alignment horizontal="right" vertical="center"/>
    </xf>
    <xf numFmtId="0" fontId="11" fillId="0" borderId="0" xfId="51" applyFont="1" applyBorder="1" applyAlignment="1">
      <alignment vertical="center"/>
    </xf>
    <xf numFmtId="165" fontId="16" fillId="0" borderId="4" xfId="52" applyFont="1" applyFill="1" applyBorder="1" applyAlignment="1">
      <alignment vertical="center"/>
    </xf>
    <xf numFmtId="3" fontId="12" fillId="0" borderId="4" xfId="51" applyNumberFormat="1" applyFont="1" applyBorder="1" applyAlignment="1">
      <alignment vertical="center"/>
    </xf>
    <xf numFmtId="0" fontId="13" fillId="0" borderId="4" xfId="51" applyFont="1" applyBorder="1" applyAlignment="1">
      <alignment vertical="center"/>
    </xf>
    <xf numFmtId="0" fontId="11" fillId="0" borderId="4" xfId="51" applyFont="1" applyBorder="1" applyAlignment="1">
      <alignment vertical="center"/>
    </xf>
    <xf numFmtId="3" fontId="16" fillId="0" borderId="0" xfId="55" applyNumberFormat="1" applyFont="1" applyBorder="1" applyAlignment="1">
      <alignment horizontal="right" vertical="center"/>
    </xf>
    <xf numFmtId="0" fontId="12" fillId="0" borderId="4" xfId="55" applyFont="1" applyBorder="1" applyAlignment="1">
      <alignment vertical="center" wrapText="1"/>
    </xf>
    <xf numFmtId="168" fontId="16" fillId="0" borderId="4" xfId="52" applyNumberFormat="1" applyFont="1" applyFill="1" applyBorder="1" applyAlignment="1">
      <alignment horizontal="center" vertical="center"/>
    </xf>
    <xf numFmtId="168" fontId="12" fillId="0" borderId="4" xfId="52" applyNumberFormat="1" applyFont="1" applyFill="1" applyBorder="1" applyAlignment="1">
      <alignment horizontal="center" vertical="center"/>
    </xf>
    <xf numFmtId="3" fontId="12" fillId="0" borderId="0" xfId="55" applyNumberFormat="1" applyFont="1" applyBorder="1" applyAlignment="1">
      <alignment horizontal="right" vertical="center"/>
    </xf>
    <xf numFmtId="0" fontId="12" fillId="0" borderId="0" xfId="55" applyFont="1" applyBorder="1" applyAlignment="1">
      <alignment vertical="center"/>
    </xf>
    <xf numFmtId="0" fontId="12" fillId="0" borderId="4" xfId="55" applyFont="1" applyBorder="1" applyAlignment="1">
      <alignment horizontal="center" vertical="center" wrapText="1"/>
    </xf>
    <xf numFmtId="168" fontId="16" fillId="0" borderId="4" xfId="56" applyNumberFormat="1" applyFont="1" applyFill="1" applyBorder="1" applyAlignment="1">
      <alignment horizontal="center" vertical="center"/>
    </xf>
    <xf numFmtId="168" fontId="12" fillId="0" borderId="4" xfId="56" applyNumberFormat="1" applyFont="1" applyFill="1" applyBorder="1" applyAlignment="1">
      <alignment horizontal="center" vertical="center"/>
    </xf>
    <xf numFmtId="0" fontId="12" fillId="0" borderId="4" xfId="55" applyFont="1" applyBorder="1" applyAlignment="1">
      <alignment vertical="center"/>
    </xf>
    <xf numFmtId="0" fontId="12" fillId="0" borderId="0" xfId="51" applyFont="1" applyBorder="1" applyAlignment="1">
      <alignment horizontal="center" vertical="center"/>
    </xf>
    <xf numFmtId="0" fontId="12" fillId="0" borderId="4" xfId="51" applyFont="1" applyBorder="1" applyAlignment="1">
      <alignment vertical="top"/>
    </xf>
    <xf numFmtId="3" fontId="12" fillId="0" borderId="4" xfId="51" applyNumberFormat="1" applyFont="1" applyBorder="1" applyAlignment="1">
      <alignment horizontal="center" vertical="center"/>
    </xf>
    <xf numFmtId="0" fontId="12" fillId="0" borderId="4" xfId="51" applyFont="1" applyBorder="1" applyAlignment="1">
      <alignment horizontal="center" vertical="center"/>
    </xf>
    <xf numFmtId="0" fontId="12" fillId="0" borderId="4" xfId="51" applyFont="1" applyBorder="1" applyAlignment="1">
      <alignment horizontal="center" vertical="top" wrapText="1"/>
    </xf>
    <xf numFmtId="0" fontId="12" fillId="0" borderId="4" xfId="51" applyFont="1" applyBorder="1"/>
    <xf numFmtId="168" fontId="12" fillId="0" borderId="4" xfId="52" applyNumberFormat="1" applyFont="1" applyBorder="1" applyAlignment="1">
      <alignment horizontal="center" vertical="center"/>
    </xf>
    <xf numFmtId="165" fontId="18" fillId="0" borderId="4" xfId="52" applyFont="1" applyBorder="1" applyAlignment="1">
      <alignment vertical="center"/>
    </xf>
    <xf numFmtId="165" fontId="16" fillId="0" borderId="4" xfId="52" applyFont="1" applyBorder="1" applyAlignment="1">
      <alignment vertical="center"/>
    </xf>
    <xf numFmtId="0" fontId="12" fillId="0" borderId="7" xfId="51" applyFont="1" applyBorder="1" applyAlignment="1">
      <alignment vertical="center"/>
    </xf>
    <xf numFmtId="0" fontId="12" fillId="0" borderId="8" xfId="51" applyFont="1" applyBorder="1" applyAlignment="1">
      <alignment vertical="center"/>
    </xf>
    <xf numFmtId="0" fontId="12" fillId="8" borderId="0" xfId="45" applyFont="1" applyFill="1" applyBorder="1" applyAlignment="1">
      <alignment horizontal="left" vertical="center"/>
    </xf>
    <xf numFmtId="0" fontId="40" fillId="8" borderId="0" xfId="45" applyFont="1" applyFill="1" applyBorder="1" applyAlignment="1">
      <alignment vertical="center"/>
    </xf>
    <xf numFmtId="0" fontId="25" fillId="0" borderId="0" xfId="45" quotePrefix="1" applyFont="1" applyAlignment="1">
      <alignment horizontal="right" vertical="center"/>
    </xf>
    <xf numFmtId="0" fontId="49" fillId="0" borderId="0" xfId="45" applyFont="1" applyAlignment="1">
      <alignment horizontal="right" vertical="center"/>
    </xf>
    <xf numFmtId="0" fontId="63" fillId="9" borderId="0" xfId="45" applyFont="1" applyFill="1" applyAlignment="1">
      <alignment vertical="center"/>
    </xf>
    <xf numFmtId="0" fontId="14" fillId="9" borderId="0" xfId="45" applyFont="1" applyFill="1" applyAlignment="1">
      <alignment horizontal="right" vertical="center"/>
    </xf>
    <xf numFmtId="165" fontId="55" fillId="9" borderId="0" xfId="47" applyFont="1" applyFill="1" applyBorder="1" applyAlignment="1">
      <alignment vertical="center"/>
    </xf>
    <xf numFmtId="165" fontId="54" fillId="9" borderId="0" xfId="47" applyFont="1" applyFill="1" applyBorder="1" applyAlignment="1">
      <alignment horizontal="center" vertical="center"/>
    </xf>
    <xf numFmtId="3" fontId="63" fillId="9" borderId="0" xfId="45" applyNumberFormat="1" applyFont="1" applyFill="1" applyAlignment="1">
      <alignment vertical="center"/>
    </xf>
    <xf numFmtId="0" fontId="14" fillId="9" borderId="0" xfId="47" applyNumberFormat="1" applyFont="1" applyFill="1" applyBorder="1" applyAlignment="1">
      <alignment horizontal="center" vertical="center"/>
    </xf>
    <xf numFmtId="0" fontId="64" fillId="9" borderId="0" xfId="45" applyFont="1" applyFill="1" applyAlignment="1">
      <alignment vertical="center"/>
    </xf>
    <xf numFmtId="165" fontId="64" fillId="9" borderId="0" xfId="45" applyNumberFormat="1" applyFont="1" applyFill="1" applyAlignment="1">
      <alignment vertical="center"/>
    </xf>
    <xf numFmtId="0" fontId="40" fillId="9" borderId="0" xfId="45" applyFont="1" applyFill="1" applyAlignment="1">
      <alignment horizontal="left" vertical="center"/>
    </xf>
    <xf numFmtId="165" fontId="40" fillId="9" borderId="0" xfId="48" applyFont="1" applyFill="1" applyBorder="1" applyAlignment="1">
      <alignment horizontal="center" vertical="center"/>
    </xf>
    <xf numFmtId="3" fontId="64" fillId="9" borderId="0" xfId="45" applyNumberFormat="1" applyFont="1" applyFill="1" applyAlignment="1">
      <alignment vertical="center"/>
    </xf>
    <xf numFmtId="0" fontId="64" fillId="8" borderId="5" xfId="45" applyFont="1" applyFill="1" applyBorder="1" applyAlignment="1">
      <alignment horizontal="left" vertical="center"/>
    </xf>
    <xf numFmtId="165" fontId="55" fillId="8" borderId="6" xfId="48" applyFont="1" applyFill="1" applyBorder="1" applyAlignment="1">
      <alignment vertical="center"/>
    </xf>
    <xf numFmtId="0" fontId="64" fillId="8" borderId="6" xfId="45" applyFont="1" applyFill="1" applyBorder="1" applyAlignment="1">
      <alignment horizontal="left" vertical="center"/>
    </xf>
    <xf numFmtId="0" fontId="64" fillId="9" borderId="2" xfId="45" applyFont="1" applyFill="1" applyBorder="1" applyAlignment="1">
      <alignment vertical="center"/>
    </xf>
    <xf numFmtId="0" fontId="14" fillId="9" borderId="0" xfId="48" applyNumberFormat="1" applyFont="1" applyFill="1" applyBorder="1" applyAlignment="1">
      <alignment horizontal="center" vertical="center"/>
    </xf>
    <xf numFmtId="0" fontId="64" fillId="8" borderId="0" xfId="45" applyFont="1" applyFill="1" applyAlignment="1">
      <alignment horizontal="left" vertical="center"/>
    </xf>
    <xf numFmtId="168" fontId="63" fillId="8" borderId="0" xfId="48" applyNumberFormat="1" applyFont="1" applyFill="1" applyAlignment="1">
      <alignment vertical="center"/>
    </xf>
    <xf numFmtId="168" fontId="63" fillId="8" borderId="0" xfId="48" applyNumberFormat="1" applyFont="1" applyFill="1" applyBorder="1" applyAlignment="1">
      <alignment horizontal="left" vertical="center"/>
    </xf>
    <xf numFmtId="0" fontId="14" fillId="8" borderId="0" xfId="45" applyFont="1" applyFill="1" applyAlignment="1">
      <alignment horizontal="left" vertical="center"/>
    </xf>
    <xf numFmtId="165" fontId="64" fillId="9" borderId="0" xfId="48" applyFont="1" applyFill="1" applyBorder="1" applyAlignment="1">
      <alignment horizontal="center" vertical="center"/>
    </xf>
    <xf numFmtId="165" fontId="64" fillId="9" borderId="0" xfId="48" applyFont="1" applyFill="1" applyBorder="1" applyAlignment="1">
      <alignment vertical="center"/>
    </xf>
    <xf numFmtId="0" fontId="64" fillId="8" borderId="0" xfId="45" applyFont="1" applyFill="1" applyBorder="1" applyAlignment="1">
      <alignment horizontal="left" vertical="center"/>
    </xf>
    <xf numFmtId="165" fontId="63" fillId="8" borderId="0" xfId="48" applyFont="1" applyFill="1" applyBorder="1" applyAlignment="1">
      <alignment vertical="center"/>
    </xf>
    <xf numFmtId="165" fontId="63" fillId="8" borderId="0" xfId="48" applyFont="1" applyFill="1" applyBorder="1" applyAlignment="1">
      <alignment horizontal="left" vertical="center"/>
    </xf>
    <xf numFmtId="0" fontId="14" fillId="8" borderId="0" xfId="45" applyFont="1" applyFill="1" applyBorder="1" applyAlignment="1">
      <alignment horizontal="left" vertical="center"/>
    </xf>
    <xf numFmtId="168" fontId="63" fillId="8" borderId="0" xfId="48" applyNumberFormat="1" applyFont="1" applyFill="1" applyBorder="1" applyAlignment="1">
      <alignment vertical="center"/>
    </xf>
    <xf numFmtId="165" fontId="55" fillId="8" borderId="0" xfId="48" applyFont="1" applyFill="1" applyAlignment="1">
      <alignment horizontal="left" vertical="center"/>
    </xf>
    <xf numFmtId="165" fontId="55" fillId="8" borderId="0" xfId="48" applyFont="1" applyFill="1" applyAlignment="1">
      <alignment vertical="center"/>
    </xf>
    <xf numFmtId="0" fontId="64" fillId="8" borderId="0" xfId="51" applyFont="1" applyFill="1" applyAlignment="1">
      <alignment horizontal="left" vertical="center"/>
    </xf>
    <xf numFmtId="168" fontId="14" fillId="8" borderId="0" xfId="52" applyNumberFormat="1" applyFont="1" applyFill="1" applyAlignment="1">
      <alignment vertical="center"/>
    </xf>
    <xf numFmtId="168" fontId="14" fillId="8" borderId="0" xfId="52" applyNumberFormat="1" applyFont="1" applyFill="1" applyAlignment="1">
      <alignment horizontal="left" vertical="center"/>
    </xf>
    <xf numFmtId="0" fontId="64" fillId="9" borderId="0" xfId="51" applyFont="1" applyFill="1" applyAlignment="1">
      <alignment vertical="center"/>
    </xf>
    <xf numFmtId="2" fontId="40" fillId="9" borderId="0" xfId="52" applyNumberFormat="1" applyFont="1" applyFill="1" applyBorder="1" applyAlignment="1">
      <alignment horizontal="center" vertical="center"/>
    </xf>
    <xf numFmtId="165" fontId="14" fillId="8" borderId="0" xfId="52" applyFont="1" applyFill="1" applyAlignment="1">
      <alignment vertical="center"/>
    </xf>
    <xf numFmtId="165" fontId="14" fillId="8" borderId="0" xfId="52" applyFont="1" applyFill="1" applyAlignment="1">
      <alignment horizontal="left" vertical="center"/>
    </xf>
    <xf numFmtId="0" fontId="63" fillId="9" borderId="0" xfId="51" applyFont="1" applyFill="1" applyAlignment="1">
      <alignment vertical="center"/>
    </xf>
    <xf numFmtId="2" fontId="14" fillId="9" borderId="0" xfId="52" applyNumberFormat="1" applyFont="1" applyFill="1" applyBorder="1" applyAlignment="1">
      <alignment horizontal="center" vertical="center"/>
    </xf>
    <xf numFmtId="0" fontId="64" fillId="8" borderId="0" xfId="55" applyFont="1" applyFill="1" applyAlignment="1">
      <alignment horizontal="left" vertical="center"/>
    </xf>
    <xf numFmtId="168" fontId="14" fillId="8" borderId="0" xfId="56" applyNumberFormat="1" applyFont="1" applyFill="1" applyAlignment="1">
      <alignment vertical="center"/>
    </xf>
    <xf numFmtId="168" fontId="14" fillId="8" borderId="0" xfId="56" applyNumberFormat="1" applyFont="1" applyFill="1" applyAlignment="1">
      <alignment horizontal="left" vertical="center"/>
    </xf>
    <xf numFmtId="0" fontId="64" fillId="9" borderId="0" xfId="55" applyFont="1" applyFill="1" applyAlignment="1">
      <alignment vertical="center"/>
    </xf>
    <xf numFmtId="2" fontId="14" fillId="9" borderId="0" xfId="56" applyNumberFormat="1" applyFont="1" applyFill="1" applyBorder="1" applyAlignment="1">
      <alignment horizontal="center" vertical="center"/>
    </xf>
    <xf numFmtId="165" fontId="64" fillId="8" borderId="0" xfId="52" applyFont="1" applyFill="1" applyAlignment="1">
      <alignment horizontal="left" vertical="center"/>
    </xf>
    <xf numFmtId="165" fontId="64" fillId="9" borderId="0" xfId="51" applyNumberFormat="1" applyFont="1" applyFill="1" applyAlignment="1">
      <alignment vertical="center"/>
    </xf>
    <xf numFmtId="165" fontId="64" fillId="9" borderId="0" xfId="52" applyFont="1" applyFill="1" applyBorder="1" applyAlignment="1">
      <alignment vertical="center"/>
    </xf>
    <xf numFmtId="0" fontId="64" fillId="9" borderId="0" xfId="51" applyFont="1" applyFill="1" applyAlignment="1">
      <alignment vertical="top"/>
    </xf>
    <xf numFmtId="2" fontId="14" fillId="9" borderId="0" xfId="52" applyNumberFormat="1" applyFont="1" applyFill="1" applyBorder="1" applyAlignment="1">
      <alignment horizontal="center" vertical="top"/>
    </xf>
    <xf numFmtId="165" fontId="64" fillId="9" borderId="0" xfId="51" applyNumberFormat="1" applyFont="1" applyFill="1" applyAlignment="1">
      <alignment vertical="top"/>
    </xf>
    <xf numFmtId="165" fontId="64" fillId="9" borderId="0" xfId="52" applyFont="1" applyFill="1" applyBorder="1" applyAlignment="1">
      <alignment vertical="top"/>
    </xf>
    <xf numFmtId="165" fontId="14" fillId="9" borderId="0" xfId="52" applyFont="1" applyFill="1" applyBorder="1" applyAlignment="1">
      <alignment horizontal="center" vertical="center"/>
    </xf>
    <xf numFmtId="165" fontId="14" fillId="0" borderId="0" xfId="52" applyFont="1" applyAlignment="1">
      <alignment vertical="center"/>
    </xf>
    <xf numFmtId="3" fontId="16" fillId="0" borderId="0" xfId="48" applyNumberFormat="1" applyFont="1" applyAlignment="1">
      <alignment horizontal="right" vertical="center"/>
    </xf>
    <xf numFmtId="0" fontId="12" fillId="0" borderId="4" xfId="51" applyFont="1" applyBorder="1" applyAlignment="1">
      <alignment horizontal="center" vertical="top" wrapText="1"/>
    </xf>
    <xf numFmtId="3" fontId="16" fillId="0" borderId="0" xfId="51" applyNumberFormat="1" applyFont="1" applyFill="1" applyAlignment="1">
      <alignment vertical="center"/>
    </xf>
    <xf numFmtId="3" fontId="16" fillId="0" borderId="0" xfId="51" applyNumberFormat="1" applyFont="1" applyFill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0" fontId="12" fillId="0" borderId="0" xfId="51" applyFont="1" applyAlignment="1">
      <alignment horizontal="right" vertical="center"/>
    </xf>
    <xf numFmtId="0" fontId="16" fillId="0" borderId="4" xfId="45" applyFont="1" applyBorder="1" applyAlignment="1">
      <alignment horizontal="left" vertical="center" wrapText="1"/>
    </xf>
    <xf numFmtId="0" fontId="27" fillId="0" borderId="0" xfId="45" applyFont="1" applyAlignment="1">
      <alignment horizontal="center" vertical="center"/>
    </xf>
    <xf numFmtId="0" fontId="12" fillId="0" borderId="0" xfId="45" applyFont="1" applyAlignment="1">
      <alignment horizontal="left" vertical="center" wrapText="1"/>
    </xf>
    <xf numFmtId="0" fontId="18" fillId="0" borderId="0" xfId="45" applyFont="1" applyAlignment="1">
      <alignment horizontal="left" vertical="center" wrapText="1"/>
    </xf>
    <xf numFmtId="0" fontId="16" fillId="0" borderId="0" xfId="45" applyFont="1" applyAlignment="1">
      <alignment horizontal="left" vertical="center" wrapText="1"/>
    </xf>
    <xf numFmtId="0" fontId="61" fillId="8" borderId="0" xfId="45" applyFont="1" applyFill="1" applyBorder="1" applyAlignment="1">
      <alignment horizontal="center" vertical="center"/>
    </xf>
    <xf numFmtId="0" fontId="14" fillId="9" borderId="0" xfId="45" applyFont="1" applyFill="1" applyAlignment="1">
      <alignment horizontal="left" vertical="center"/>
    </xf>
    <xf numFmtId="167" fontId="16" fillId="0" borderId="0" xfId="45" applyNumberFormat="1" applyFont="1" applyAlignment="1">
      <alignment horizontal="left" vertical="center"/>
    </xf>
    <xf numFmtId="0" fontId="48" fillId="0" borderId="0" xfId="45" applyFont="1" applyAlignment="1">
      <alignment horizontal="center" vertical="center" wrapText="1"/>
    </xf>
    <xf numFmtId="0" fontId="61" fillId="8" borderId="0" xfId="45" applyFont="1" applyFill="1" applyAlignment="1">
      <alignment horizontal="center" vertical="center"/>
    </xf>
    <xf numFmtId="0" fontId="25" fillId="0" borderId="0" xfId="45" applyFont="1" applyAlignment="1">
      <alignment horizontal="left" vertical="center" wrapText="1"/>
    </xf>
    <xf numFmtId="0" fontId="40" fillId="9" borderId="0" xfId="45" applyFont="1" applyFill="1" applyAlignment="1">
      <alignment horizontal="left" vertical="center"/>
    </xf>
    <xf numFmtId="0" fontId="25" fillId="0" borderId="0" xfId="45" applyFont="1" applyAlignment="1">
      <alignment horizontal="left" vertical="center"/>
    </xf>
    <xf numFmtId="0" fontId="62" fillId="8" borderId="6" xfId="45" applyFont="1" applyFill="1" applyBorder="1" applyAlignment="1">
      <alignment horizontal="center" vertical="center"/>
    </xf>
    <xf numFmtId="0" fontId="25" fillId="0" borderId="4" xfId="45" applyFont="1" applyBorder="1" applyAlignment="1">
      <alignment horizontal="left" vertical="center" wrapText="1"/>
    </xf>
    <xf numFmtId="0" fontId="49" fillId="0" borderId="0" xfId="45" applyFont="1" applyAlignment="1">
      <alignment horizontal="center" vertical="center" wrapText="1"/>
    </xf>
    <xf numFmtId="0" fontId="62" fillId="8" borderId="0" xfId="45" applyFont="1" applyFill="1" applyAlignment="1">
      <alignment horizontal="center" vertical="center"/>
    </xf>
    <xf numFmtId="167" fontId="16" fillId="0" borderId="0" xfId="45" applyNumberFormat="1" applyFont="1" applyAlignment="1">
      <alignment horizontal="center" vertical="center"/>
    </xf>
    <xf numFmtId="0" fontId="48" fillId="0" borderId="0" xfId="45" applyFont="1" applyAlignment="1">
      <alignment horizontal="center" vertical="center"/>
    </xf>
    <xf numFmtId="0" fontId="62" fillId="8" borderId="0" xfId="45" applyFont="1" applyFill="1" applyBorder="1" applyAlignment="1">
      <alignment horizontal="center" vertical="center"/>
    </xf>
    <xf numFmtId="0" fontId="18" fillId="0" borderId="0" xfId="45" applyFont="1" applyAlignment="1">
      <alignment vertical="top" wrapText="1"/>
    </xf>
    <xf numFmtId="3" fontId="12" fillId="0" borderId="0" xfId="45" applyNumberFormat="1" applyFont="1" applyAlignment="1">
      <alignment horizontal="right" vertical="center"/>
    </xf>
    <xf numFmtId="0" fontId="21" fillId="0" borderId="0" xfId="45" applyFont="1" applyAlignment="1">
      <alignment horizontal="left" vertical="center" wrapText="1"/>
    </xf>
    <xf numFmtId="3" fontId="16" fillId="0" borderId="0" xfId="48" applyNumberFormat="1" applyFont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0" fontId="26" fillId="0" borderId="0" xfId="45" applyFont="1" applyAlignment="1">
      <alignment horizontal="center" vertical="center"/>
    </xf>
    <xf numFmtId="0" fontId="50" fillId="0" borderId="0" xfId="45" applyFont="1" applyAlignment="1">
      <alignment horizontal="center" vertical="center"/>
    </xf>
    <xf numFmtId="0" fontId="12" fillId="0" borderId="4" xfId="51" applyFont="1" applyBorder="1" applyAlignment="1">
      <alignment horizontal="center" vertical="center" wrapText="1"/>
    </xf>
    <xf numFmtId="3" fontId="12" fillId="0" borderId="0" xfId="51" applyNumberFormat="1" applyFont="1" applyAlignment="1">
      <alignment horizontal="left" vertical="center"/>
    </xf>
    <xf numFmtId="0" fontId="12" fillId="0" borderId="0" xfId="51" applyFont="1" applyAlignment="1">
      <alignment horizontal="center" vertical="center" wrapText="1"/>
    </xf>
    <xf numFmtId="0" fontId="16" fillId="0" borderId="0" xfId="51" quotePrefix="1" applyFont="1" applyAlignment="1">
      <alignment horizontal="left" vertical="center" wrapText="1"/>
    </xf>
    <xf numFmtId="0" fontId="16" fillId="0" borderId="0" xfId="51" applyFont="1" applyAlignment="1">
      <alignment horizontal="left" vertical="center" wrapText="1"/>
    </xf>
    <xf numFmtId="3" fontId="32" fillId="0" borderId="0" xfId="51" applyNumberFormat="1" applyFont="1" applyAlignment="1">
      <alignment horizontal="left" vertical="center"/>
    </xf>
    <xf numFmtId="0" fontId="12" fillId="0" borderId="0" xfId="51" applyFont="1" applyAlignment="1">
      <alignment horizontal="right" vertical="center"/>
    </xf>
    <xf numFmtId="0" fontId="11" fillId="0" borderId="0" xfId="51" applyFont="1" applyAlignment="1">
      <alignment horizontal="center" vertical="center"/>
    </xf>
    <xf numFmtId="0" fontId="48" fillId="0" borderId="0" xfId="51" applyFont="1" applyAlignment="1">
      <alignment horizontal="center" vertical="center" wrapText="1"/>
    </xf>
    <xf numFmtId="0" fontId="12" fillId="0" borderId="0" xfId="51" applyFont="1" applyAlignment="1">
      <alignment horizontal="center" vertical="center"/>
    </xf>
    <xf numFmtId="0" fontId="61" fillId="8" borderId="0" xfId="51" applyFont="1" applyFill="1" applyAlignment="1">
      <alignment horizontal="center" vertical="center"/>
    </xf>
    <xf numFmtId="0" fontId="14" fillId="9" borderId="0" xfId="51" applyFont="1" applyFill="1" applyAlignment="1">
      <alignment horizontal="left" vertical="center"/>
    </xf>
    <xf numFmtId="0" fontId="16" fillId="0" borderId="0" xfId="51" applyFont="1" applyAlignment="1">
      <alignment horizontal="center" vertical="center" wrapText="1"/>
    </xf>
    <xf numFmtId="0" fontId="18" fillId="0" borderId="0" xfId="51" applyFont="1" applyBorder="1" applyAlignment="1">
      <alignment horizontal="center" vertical="center" wrapText="1"/>
    </xf>
    <xf numFmtId="0" fontId="25" fillId="0" borderId="0" xfId="51" quotePrefix="1" applyFont="1" applyAlignment="1">
      <alignment horizontal="left" vertical="center" wrapText="1"/>
    </xf>
    <xf numFmtId="0" fontId="25" fillId="0" borderId="0" xfId="51" applyFont="1" applyAlignment="1">
      <alignment horizontal="left" vertical="center" wrapText="1"/>
    </xf>
    <xf numFmtId="0" fontId="18" fillId="0" borderId="4" xfId="51" applyFont="1" applyBorder="1" applyAlignment="1">
      <alignment horizontal="center" vertical="center" wrapText="1"/>
    </xf>
    <xf numFmtId="3" fontId="18" fillId="0" borderId="0" xfId="51" applyNumberFormat="1" applyFont="1" applyAlignment="1">
      <alignment horizontal="left" vertical="center"/>
    </xf>
    <xf numFmtId="0" fontId="18" fillId="0" borderId="0" xfId="51" applyFont="1" applyAlignment="1">
      <alignment horizontal="center" vertical="center" wrapText="1"/>
    </xf>
    <xf numFmtId="3" fontId="23" fillId="0" borderId="0" xfId="51" applyNumberFormat="1" applyFont="1" applyAlignment="1">
      <alignment horizontal="left" vertical="center"/>
    </xf>
    <xf numFmtId="49" fontId="43" fillId="0" borderId="0" xfId="51" applyNumberFormat="1" applyFont="1" applyAlignment="1">
      <alignment horizontal="right" vertical="center"/>
    </xf>
    <xf numFmtId="0" fontId="17" fillId="0" borderId="0" xfId="51" applyFont="1" applyAlignment="1">
      <alignment vertical="center"/>
    </xf>
    <xf numFmtId="0" fontId="49" fillId="0" borderId="0" xfId="51" applyFont="1" applyAlignment="1">
      <alignment horizontal="center" vertical="center" wrapText="1"/>
    </xf>
    <xf numFmtId="0" fontId="62" fillId="8" borderId="0" xfId="51" applyFont="1" applyFill="1" applyAlignment="1">
      <alignment horizontal="center" vertical="center"/>
    </xf>
    <xf numFmtId="0" fontId="40" fillId="9" borderId="0" xfId="51" applyFont="1" applyFill="1" applyAlignment="1">
      <alignment horizontal="left" vertical="center"/>
    </xf>
    <xf numFmtId="0" fontId="25" fillId="0" borderId="0" xfId="51" applyFont="1" applyAlignment="1">
      <alignment horizontal="center" vertical="center" wrapText="1"/>
    </xf>
    <xf numFmtId="0" fontId="27" fillId="0" borderId="0" xfId="51" applyFont="1" applyAlignment="1">
      <alignment horizontal="center" vertical="center"/>
    </xf>
    <xf numFmtId="0" fontId="12" fillId="0" borderId="0" xfId="51" applyFont="1" applyBorder="1" applyAlignment="1">
      <alignment horizontal="center" vertical="center" wrapText="1"/>
    </xf>
    <xf numFmtId="0" fontId="12" fillId="0" borderId="0" xfId="55" applyFont="1" applyAlignment="1">
      <alignment horizontal="right" vertical="center"/>
    </xf>
    <xf numFmtId="0" fontId="12" fillId="0" borderId="0" xfId="55" applyFont="1" applyAlignment="1">
      <alignment horizontal="center" vertical="center"/>
    </xf>
    <xf numFmtId="0" fontId="62" fillId="8" borderId="0" xfId="55" applyFont="1" applyFill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3" fontId="18" fillId="0" borderId="0" xfId="55" applyNumberFormat="1" applyFont="1" applyAlignment="1">
      <alignment horizontal="left" vertical="center"/>
    </xf>
    <xf numFmtId="0" fontId="18" fillId="0" borderId="4" xfId="55" applyFont="1" applyBorder="1" applyAlignment="1">
      <alignment horizontal="center" vertical="center" wrapText="1"/>
    </xf>
    <xf numFmtId="0" fontId="18" fillId="0" borderId="0" xfId="55" applyFont="1" applyBorder="1" applyAlignment="1">
      <alignment horizontal="center" vertical="center" wrapText="1"/>
    </xf>
    <xf numFmtId="0" fontId="25" fillId="0" borderId="0" xfId="55" quotePrefix="1" applyFont="1" applyAlignment="1">
      <alignment horizontal="left" vertical="center" wrapText="1"/>
    </xf>
    <xf numFmtId="0" fontId="12" fillId="0" borderId="4" xfId="55" applyFont="1" applyBorder="1" applyAlignment="1">
      <alignment horizontal="center" vertical="center" wrapText="1"/>
    </xf>
    <xf numFmtId="0" fontId="18" fillId="0" borderId="0" xfId="55" applyFont="1" applyAlignment="1">
      <alignment horizontal="center" vertical="center" wrapText="1"/>
    </xf>
    <xf numFmtId="3" fontId="23" fillId="0" borderId="0" xfId="55" applyNumberFormat="1" applyFont="1" applyAlignment="1">
      <alignment horizontal="left" vertical="center"/>
    </xf>
    <xf numFmtId="0" fontId="22" fillId="0" borderId="0" xfId="55" applyFont="1" applyAlignment="1">
      <alignment horizontal="center" vertical="center"/>
    </xf>
    <xf numFmtId="0" fontId="40" fillId="9" borderId="0" xfId="55" applyFont="1" applyFill="1" applyAlignment="1">
      <alignment horizontal="left" vertical="center"/>
    </xf>
    <xf numFmtId="0" fontId="25" fillId="0" borderId="0" xfId="55" applyFont="1" applyAlignment="1">
      <alignment horizontal="center" vertical="center" wrapText="1"/>
    </xf>
    <xf numFmtId="0" fontId="22" fillId="0" borderId="0" xfId="51" applyFont="1" applyAlignment="1">
      <alignment horizontal="center" vertical="center"/>
    </xf>
    <xf numFmtId="0" fontId="12" fillId="0" borderId="0" xfId="51" applyFont="1" applyBorder="1" applyAlignment="1">
      <alignment horizontal="center" vertical="top" wrapText="1"/>
    </xf>
    <xf numFmtId="0" fontId="25" fillId="0" borderId="0" xfId="51" quotePrefix="1" applyFont="1" applyAlignment="1">
      <alignment horizontal="left" vertical="center" wrapText="1" indent="1"/>
    </xf>
    <xf numFmtId="0" fontId="25" fillId="0" borderId="0" xfId="51" applyFont="1" applyAlignment="1">
      <alignment horizontal="left" vertical="center" wrapText="1" indent="1"/>
    </xf>
    <xf numFmtId="0" fontId="12" fillId="0" borderId="4" xfId="51" applyFont="1" applyBorder="1" applyAlignment="1">
      <alignment horizontal="center" vertical="top" wrapText="1"/>
    </xf>
    <xf numFmtId="0" fontId="27" fillId="0" borderId="0" xfId="51" applyFont="1" applyAlignment="1">
      <alignment horizontal="center"/>
    </xf>
    <xf numFmtId="0" fontId="18" fillId="0" borderId="0" xfId="51" applyFont="1" applyAlignment="1">
      <alignment horizontal="center" vertical="top" wrapText="1"/>
    </xf>
    <xf numFmtId="3" fontId="18" fillId="0" borderId="0" xfId="51" applyNumberFormat="1" applyFont="1" applyAlignment="1">
      <alignment horizontal="left" vertical="center" indent="2"/>
    </xf>
    <xf numFmtId="3" fontId="23" fillId="0" borderId="0" xfId="51" applyNumberFormat="1" applyFont="1" applyAlignment="1">
      <alignment horizontal="left" vertical="center" indent="2"/>
    </xf>
    <xf numFmtId="0" fontId="40" fillId="9" borderId="0" xfId="51" applyFont="1" applyFill="1" applyAlignment="1">
      <alignment horizontal="left" vertical="top"/>
    </xf>
    <xf numFmtId="3" fontId="12" fillId="0" borderId="4" xfId="51" applyNumberFormat="1" applyFont="1" applyBorder="1" applyAlignment="1">
      <alignment horizontal="left" vertical="center"/>
    </xf>
    <xf numFmtId="0" fontId="27" fillId="0" borderId="0" xfId="51" applyFont="1" applyAlignment="1">
      <alignment horizontal="right"/>
    </xf>
    <xf numFmtId="0" fontId="22" fillId="0" borderId="0" xfId="51" applyFont="1" applyAlignment="1">
      <alignment horizontal="center"/>
    </xf>
  </cellXfs>
  <cellStyles count="81">
    <cellStyle name="Comma [0] 2" xfId="10" xr:uid="{00000000-0005-0000-0000-000000000000}"/>
    <cellStyle name="Comma [0] 2 2" xfId="31" xr:uid="{00000000-0005-0000-0000-000001000000}"/>
    <cellStyle name="Comma [0] 2 3" xfId="50" xr:uid="{00000000-0005-0000-0000-000002000000}"/>
    <cellStyle name="Comma [0] 2 4" xfId="74" xr:uid="{3106812B-B27D-4BCF-B153-48B92ACC8CE9}"/>
    <cellStyle name="Comma [0] 3" xfId="23" xr:uid="{00000000-0005-0000-0000-000003000000}"/>
    <cellStyle name="Comma [0] 3 2" xfId="54" xr:uid="{00000000-0005-0000-0000-000004000000}"/>
    <cellStyle name="Comma [0] 4" xfId="66" xr:uid="{00000000-0005-0000-0000-00006E000000}"/>
    <cellStyle name="Comma 10" xfId="64" xr:uid="{00000000-0005-0000-0000-00006D000000}"/>
    <cellStyle name="Comma 2" xfId="3" xr:uid="{00000000-0005-0000-0000-000005000000}"/>
    <cellStyle name="Comma 2 2" xfId="5" xr:uid="{00000000-0005-0000-0000-000006000000}"/>
    <cellStyle name="Comma 2 2 2" xfId="12" xr:uid="{00000000-0005-0000-0000-000007000000}"/>
    <cellStyle name="Comma 2 2 2 2" xfId="15" xr:uid="{00000000-0005-0000-0000-000008000000}"/>
    <cellStyle name="Comma 2 2 2 2 2" xfId="36" xr:uid="{00000000-0005-0000-0000-000009000000}"/>
    <cellStyle name="Comma 2 2 2 2 3" xfId="79" xr:uid="{35DC7D19-926D-43FB-96E7-8B69D6864C5B}"/>
    <cellStyle name="Comma 2 2 2 3" xfId="17" xr:uid="{00000000-0005-0000-0000-00000A000000}"/>
    <cellStyle name="Comma 2 2 2 3 2" xfId="38" xr:uid="{00000000-0005-0000-0000-00000B000000}"/>
    <cellStyle name="Comma 2 2 2 3 3" xfId="44" xr:uid="{00000000-0005-0000-0000-00000C000000}"/>
    <cellStyle name="Comma 2 2 2 4" xfId="33" xr:uid="{00000000-0005-0000-0000-00000D000000}"/>
    <cellStyle name="Comma 2 2 2 5" xfId="61" xr:uid="{5541B6FC-D0AE-463C-97F4-42AF32B2452E}"/>
    <cellStyle name="Comma 2 2 2 6" xfId="76" xr:uid="{2C71BD93-B1D3-4BC1-AAFF-515EC320DA44}"/>
    <cellStyle name="Comma 2 2 3" xfId="26" xr:uid="{00000000-0005-0000-0000-00000E000000}"/>
    <cellStyle name="Comma 2 2 4" xfId="69" xr:uid="{AEB900A9-BA5E-48F5-827E-0466289F67ED}"/>
    <cellStyle name="Comma 2 3" xfId="8" xr:uid="{00000000-0005-0000-0000-00000F000000}"/>
    <cellStyle name="Comma 2 3 2" xfId="29" xr:uid="{00000000-0005-0000-0000-000010000000}"/>
    <cellStyle name="Comma 2 3 3" xfId="48" xr:uid="{00000000-0005-0000-0000-000011000000}"/>
    <cellStyle name="Comma 2 3 4" xfId="72" xr:uid="{0ADE27F8-B4D9-46A0-A425-21E5AA706C0C}"/>
    <cellStyle name="Comma 2 4" xfId="24" xr:uid="{00000000-0005-0000-0000-000012000000}"/>
    <cellStyle name="Comma 2 5" xfId="67" xr:uid="{00000000-0005-0000-0000-000002000000}"/>
    <cellStyle name="Comma 3" xfId="4" xr:uid="{00000000-0005-0000-0000-000013000000}"/>
    <cellStyle name="Comma 3 2" xfId="11" xr:uid="{00000000-0005-0000-0000-000014000000}"/>
    <cellStyle name="Comma 3 2 2" xfId="32" xr:uid="{00000000-0005-0000-0000-000015000000}"/>
    <cellStyle name="Comma 3 2 2 2" xfId="59" xr:uid="{AA8438B0-D235-489D-BF10-C0340B0EAA04}"/>
    <cellStyle name="Comma 3 2 3" xfId="46" xr:uid="{00000000-0005-0000-0000-000016000000}"/>
    <cellStyle name="Comma 3 2 4" xfId="58" xr:uid="{C16DB7BF-01BE-4E5B-B679-B94C8C6F501F}"/>
    <cellStyle name="Comma 3 2 5" xfId="75" xr:uid="{C986885B-4680-4E5A-9F07-5E73B9F34BA1}"/>
    <cellStyle name="Comma 3 3" xfId="25" xr:uid="{00000000-0005-0000-0000-000017000000}"/>
    <cellStyle name="Comma 3 4" xfId="68" xr:uid="{6CAAAB37-F233-4DA8-AFEC-FDBE1EF96A4B}"/>
    <cellStyle name="Comma 4" xfId="7" xr:uid="{00000000-0005-0000-0000-000018000000}"/>
    <cellStyle name="Comma 4 2" xfId="28" xr:uid="{00000000-0005-0000-0000-000019000000}"/>
    <cellStyle name="Comma 4 3" xfId="47" xr:uid="{00000000-0005-0000-0000-00001A000000}"/>
    <cellStyle name="Comma 4 4" xfId="71" xr:uid="{27171510-8EF0-4A7F-A45C-42AAFEED07A9}"/>
    <cellStyle name="Comma 5" xfId="20" xr:uid="{00000000-0005-0000-0000-00001B000000}"/>
    <cellStyle name="Comma 5 2" xfId="52" xr:uid="{00000000-0005-0000-0000-00001C000000}"/>
    <cellStyle name="Comma 6" xfId="22" xr:uid="{00000000-0005-0000-0000-00001D000000}"/>
    <cellStyle name="Comma 7" xfId="40" xr:uid="{00000000-0005-0000-0000-00001E000000}"/>
    <cellStyle name="Comma 8" xfId="41" xr:uid="{00000000-0005-0000-0000-00001F000000}"/>
    <cellStyle name="Comma 9" xfId="56" xr:uid="{3CC83F86-43F5-49E5-8F3C-98604314089E}"/>
    <cellStyle name="Normal" xfId="0" builtinId="0"/>
    <cellStyle name="Normal 2" xfId="1" xr:uid="{00000000-0005-0000-0000-000021000000}"/>
    <cellStyle name="Normal 3" xfId="2" xr:uid="{00000000-0005-0000-0000-000022000000}"/>
    <cellStyle name="Normal 4" xfId="14" xr:uid="{00000000-0005-0000-0000-000023000000}"/>
    <cellStyle name="Normal 4 2" xfId="35" xr:uid="{00000000-0005-0000-0000-000024000000}"/>
    <cellStyle name="Normal 4 2 2" xfId="62" xr:uid="{835C8F22-C759-4910-A79C-CC9ABD2A6D4C}"/>
    <cellStyle name="Normal 4 3" xfId="45" xr:uid="{00000000-0005-0000-0000-000025000000}"/>
    <cellStyle name="Normal 4 4" xfId="78" xr:uid="{44B50EF6-816E-4054-B27F-15415BC91977}"/>
    <cellStyle name="Normal 5" xfId="19" xr:uid="{00000000-0005-0000-0000-000026000000}"/>
    <cellStyle name="Normal 5 2" xfId="51" xr:uid="{00000000-0005-0000-0000-000027000000}"/>
    <cellStyle name="Normal 5 3" xfId="60" xr:uid="{CF2779C7-4FF1-45DD-9137-266078401ABC}"/>
    <cellStyle name="Normal 6" xfId="42" xr:uid="{00000000-0005-0000-0000-000028000000}"/>
    <cellStyle name="Normal 7" xfId="55" xr:uid="{FCBBBFFA-19F1-488E-95FB-73D6F5F7EF55}"/>
    <cellStyle name="Normal 8" xfId="63" xr:uid="{00000000-0005-0000-0000-000078000000}"/>
    <cellStyle name="Percent 2" xfId="6" xr:uid="{00000000-0005-0000-0000-000029000000}"/>
    <cellStyle name="Percent 2 2" xfId="13" xr:uid="{00000000-0005-0000-0000-00002A000000}"/>
    <cellStyle name="Percent 2 2 2" xfId="16" xr:uid="{00000000-0005-0000-0000-00002B000000}"/>
    <cellStyle name="Percent 2 2 2 2" xfId="37" xr:uid="{00000000-0005-0000-0000-00002C000000}"/>
    <cellStyle name="Percent 2 2 2 3" xfId="80" xr:uid="{682CAC91-843E-4BB9-916B-ED03A951BEE8}"/>
    <cellStyle name="Percent 2 2 3" xfId="18" xr:uid="{00000000-0005-0000-0000-00002D000000}"/>
    <cellStyle name="Percent 2 2 3 2" xfId="39" xr:uid="{00000000-0005-0000-0000-00002E000000}"/>
    <cellStyle name="Percent 2 2 3 3" xfId="43" xr:uid="{00000000-0005-0000-0000-00002F000000}"/>
    <cellStyle name="Percent 2 2 4" xfId="34" xr:uid="{00000000-0005-0000-0000-000030000000}"/>
    <cellStyle name="Percent 2 2 5" xfId="77" xr:uid="{68105AD5-2F9A-4EBF-AE35-949DD1496B2D}"/>
    <cellStyle name="Percent 2 3" xfId="27" xr:uid="{00000000-0005-0000-0000-000031000000}"/>
    <cellStyle name="Percent 2 4" xfId="70" xr:uid="{0E46F1C3-334F-485B-AB89-760D95C00EB3}"/>
    <cellStyle name="Percent 3" xfId="9" xr:uid="{00000000-0005-0000-0000-000032000000}"/>
    <cellStyle name="Percent 3 2" xfId="30" xr:uid="{00000000-0005-0000-0000-000033000000}"/>
    <cellStyle name="Percent 3 3" xfId="49" xr:uid="{00000000-0005-0000-0000-000034000000}"/>
    <cellStyle name="Percent 3 4" xfId="73" xr:uid="{BFC775F1-A2AE-4504-9905-49225218E4ED}"/>
    <cellStyle name="Percent 4" xfId="21" xr:uid="{00000000-0005-0000-0000-000035000000}"/>
    <cellStyle name="Percent 4 2" xfId="53" xr:uid="{00000000-0005-0000-0000-000036000000}"/>
    <cellStyle name="Percent 5" xfId="57" xr:uid="{EB98EBDA-E5E9-46F3-8C1A-6914BD636BC8}"/>
    <cellStyle name="Percent 6" xfId="65" xr:uid="{00000000-0005-0000-0000-00007A000000}"/>
  </cellStyles>
  <dxfs count="0"/>
  <tableStyles count="0" defaultTableStyle="TableStyleMedium2" defaultPivotStyle="PivotStyleLight16"/>
  <colors>
    <mruColors>
      <color rgb="FFBC75D6"/>
      <color rgb="FFD5A9E5"/>
      <color rgb="FF5438FE"/>
      <color rgb="FFFFB9FF"/>
      <color rgb="FFFFB266"/>
      <color rgb="FFFFB66D"/>
      <color rgb="FFCAE9F6"/>
      <color rgb="FF87CEEB"/>
      <color rgb="FFB4E0F2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view="pageBreakPreview" zoomScale="60" zoomScaleNormal="70" workbookViewId="0">
      <pane ySplit="7" topLeftCell="A8" activePane="bottomLeft" state="frozen"/>
      <selection activeCell="C49" sqref="C49:F49"/>
      <selection pane="bottomLeft" activeCell="C62" sqref="C62:F62"/>
    </sheetView>
  </sheetViews>
  <sheetFormatPr defaultColWidth="9.109375" defaultRowHeight="15.6"/>
  <cols>
    <col min="1" max="1" width="1.6640625" style="12" customWidth="1"/>
    <col min="2" max="3" width="5.6640625" style="17" customWidth="1"/>
    <col min="4" max="4" width="7.6640625" style="17" customWidth="1"/>
    <col min="5" max="5" width="1.6640625" style="17" customWidth="1"/>
    <col min="6" max="6" width="79.6640625" style="12" customWidth="1"/>
    <col min="7" max="12" width="14.6640625" style="12" customWidth="1"/>
    <col min="13" max="13" width="24.44140625" style="18" customWidth="1"/>
    <col min="14" max="14" width="25.109375" style="19" customWidth="1"/>
    <col min="15" max="15" width="15" style="12" customWidth="1"/>
    <col min="16" max="16" width="36.44140625" style="12" customWidth="1"/>
    <col min="17" max="17" width="10.5546875" style="12" bestFit="1" customWidth="1"/>
    <col min="18" max="16384" width="9.109375" style="12"/>
  </cols>
  <sheetData>
    <row r="1" spans="1:16" ht="30" customHeight="1"/>
    <row r="2" spans="1:16" ht="20.100000000000001" customHeight="1">
      <c r="A2" s="20"/>
      <c r="B2" s="21"/>
      <c r="C2" s="15"/>
      <c r="D2" s="22"/>
      <c r="E2" s="15"/>
      <c r="F2" s="23"/>
      <c r="G2" s="23"/>
      <c r="H2" s="23"/>
      <c r="I2" s="23"/>
      <c r="J2" s="23"/>
      <c r="K2" s="23"/>
      <c r="L2" s="72"/>
      <c r="M2" s="24"/>
      <c r="N2" s="25"/>
    </row>
    <row r="3" spans="1:16" ht="25.5" customHeight="1">
      <c r="A3" s="20"/>
      <c r="B3" s="489" t="s">
        <v>102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26"/>
      <c r="N3" s="27"/>
    </row>
    <row r="4" spans="1:16" ht="20.100000000000001" customHeight="1">
      <c r="B4" s="28"/>
      <c r="C4" s="8"/>
      <c r="D4" s="8"/>
      <c r="E4" s="8"/>
      <c r="F4" s="11"/>
      <c r="G4" s="29"/>
      <c r="H4" s="29"/>
      <c r="I4" s="29"/>
      <c r="J4" s="29"/>
      <c r="K4" s="29"/>
      <c r="L4" s="29"/>
      <c r="M4" s="30"/>
      <c r="N4" s="31"/>
    </row>
    <row r="5" spans="1:16" s="333" customFormat="1" ht="37.5" customHeight="1">
      <c r="B5" s="490" t="s">
        <v>103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334"/>
      <c r="N5" s="335"/>
      <c r="O5" s="336"/>
      <c r="P5" s="337"/>
    </row>
    <row r="6" spans="1:16" ht="20.100000000000001" customHeight="1">
      <c r="B6" s="8"/>
      <c r="C6" s="8"/>
      <c r="D6" s="8"/>
      <c r="E6" s="8"/>
      <c r="F6" s="7"/>
      <c r="G6" s="11"/>
      <c r="H6" s="11"/>
      <c r="I6" s="11"/>
      <c r="J6" s="11"/>
      <c r="K6" s="11"/>
      <c r="L6" s="11"/>
      <c r="M6" s="33"/>
      <c r="N6" s="33"/>
      <c r="P6" s="34"/>
    </row>
    <row r="7" spans="1:16" s="423" customFormat="1" ht="24.9" customHeight="1">
      <c r="B7" s="487" t="s">
        <v>63</v>
      </c>
      <c r="C7" s="487"/>
      <c r="D7" s="487"/>
      <c r="E7" s="487"/>
      <c r="F7" s="487"/>
      <c r="G7" s="424">
        <v>2012</v>
      </c>
      <c r="H7" s="424">
        <v>2013</v>
      </c>
      <c r="I7" s="424">
        <v>2014</v>
      </c>
      <c r="J7" s="424">
        <v>2015</v>
      </c>
      <c r="K7" s="424">
        <v>2016</v>
      </c>
      <c r="L7" s="332">
        <v>2017</v>
      </c>
      <c r="M7" s="425"/>
      <c r="N7" s="426"/>
      <c r="O7" s="427"/>
      <c r="P7" s="427"/>
    </row>
    <row r="8" spans="1:16" s="11" customFormat="1" ht="20.100000000000001" customHeight="1">
      <c r="B8" s="8"/>
      <c r="E8" s="35"/>
      <c r="F8" s="35"/>
      <c r="M8" s="36"/>
      <c r="N8" s="37"/>
      <c r="O8" s="29"/>
    </row>
    <row r="9" spans="1:16" s="11" customFormat="1" ht="23.1" customHeight="1">
      <c r="B9" s="488" t="s">
        <v>0</v>
      </c>
      <c r="C9" s="488"/>
      <c r="D9" s="488"/>
      <c r="E9" s="38"/>
      <c r="F9" s="38"/>
      <c r="G9" s="39">
        <f t="shared" ref="G9:L9" si="0">G11+G13+G15+G27+G29</f>
        <v>1918</v>
      </c>
      <c r="H9" s="39">
        <f t="shared" si="0"/>
        <v>1944</v>
      </c>
      <c r="I9" s="39">
        <f t="shared" si="0"/>
        <v>2089</v>
      </c>
      <c r="J9" s="39">
        <f t="shared" si="0"/>
        <v>2125</v>
      </c>
      <c r="K9" s="39">
        <f t="shared" si="0"/>
        <v>2160</v>
      </c>
      <c r="L9" s="327">
        <f t="shared" si="0"/>
        <v>2180</v>
      </c>
      <c r="M9" s="40"/>
      <c r="N9" s="37"/>
      <c r="O9" s="41"/>
    </row>
    <row r="10" spans="1:16" s="11" customFormat="1" ht="20.100000000000001" customHeight="1">
      <c r="B10" s="42"/>
      <c r="C10" s="43"/>
      <c r="D10" s="43"/>
      <c r="E10" s="38"/>
      <c r="F10" s="38"/>
      <c r="G10" s="39"/>
      <c r="H10" s="39"/>
      <c r="I10" s="39"/>
      <c r="J10" s="39"/>
      <c r="K10" s="39"/>
      <c r="L10" s="87"/>
      <c r="M10" s="40"/>
      <c r="N10" s="37"/>
      <c r="O10" s="41"/>
    </row>
    <row r="11" spans="1:16" s="9" customFormat="1" ht="23.1" customHeight="1">
      <c r="B11" s="44" t="s">
        <v>2</v>
      </c>
      <c r="C11" s="485" t="s">
        <v>3</v>
      </c>
      <c r="D11" s="485"/>
      <c r="E11" s="485"/>
      <c r="F11" s="485"/>
      <c r="G11" s="45">
        <v>92</v>
      </c>
      <c r="H11" s="45">
        <v>96</v>
      </c>
      <c r="I11" s="45">
        <v>98</v>
      </c>
      <c r="J11" s="45">
        <v>102</v>
      </c>
      <c r="K11" s="325">
        <v>104</v>
      </c>
      <c r="L11" s="325">
        <v>104</v>
      </c>
      <c r="M11" s="40"/>
      <c r="N11" s="37"/>
      <c r="O11" s="46"/>
      <c r="P11" s="46"/>
    </row>
    <row r="12" spans="1:16" s="9" customFormat="1" ht="20.100000000000001" customHeight="1">
      <c r="B12" s="47"/>
      <c r="C12" s="484"/>
      <c r="D12" s="484"/>
      <c r="E12" s="484"/>
      <c r="F12" s="484"/>
      <c r="G12" s="45"/>
      <c r="H12" s="45"/>
      <c r="I12" s="45"/>
      <c r="J12" s="45"/>
      <c r="K12" s="325"/>
      <c r="L12" s="325"/>
      <c r="M12" s="48"/>
      <c r="N12" s="49"/>
      <c r="O12" s="46"/>
      <c r="P12" s="46"/>
    </row>
    <row r="13" spans="1:16" s="9" customFormat="1" ht="23.1" customHeight="1">
      <c r="B13" s="50" t="s">
        <v>5</v>
      </c>
      <c r="C13" s="485" t="s">
        <v>61</v>
      </c>
      <c r="D13" s="485"/>
      <c r="E13" s="485"/>
      <c r="F13" s="485"/>
      <c r="G13" s="45">
        <v>58</v>
      </c>
      <c r="H13" s="45">
        <v>60</v>
      </c>
      <c r="I13" s="45">
        <v>66</v>
      </c>
      <c r="J13" s="45">
        <v>67</v>
      </c>
      <c r="K13" s="325">
        <v>68</v>
      </c>
      <c r="L13" s="325">
        <v>68</v>
      </c>
      <c r="M13" s="40"/>
      <c r="N13" s="37"/>
      <c r="O13" s="46"/>
      <c r="P13" s="46"/>
    </row>
    <row r="14" spans="1:16" s="9" customFormat="1" ht="20.100000000000001" customHeight="1">
      <c r="B14" s="47"/>
      <c r="C14" s="484"/>
      <c r="D14" s="484"/>
      <c r="E14" s="484"/>
      <c r="F14" s="484"/>
      <c r="G14" s="45"/>
      <c r="H14" s="45"/>
      <c r="I14" s="45"/>
      <c r="J14" s="45"/>
      <c r="K14" s="325"/>
      <c r="L14" s="325"/>
      <c r="M14" s="48"/>
      <c r="N14" s="49"/>
      <c r="O14" s="46"/>
      <c r="P14" s="46"/>
    </row>
    <row r="15" spans="1:16" s="9" customFormat="1" ht="23.1" customHeight="1">
      <c r="B15" s="44" t="s">
        <v>6</v>
      </c>
      <c r="C15" s="485" t="s">
        <v>7</v>
      </c>
      <c r="D15" s="485"/>
      <c r="E15" s="485"/>
      <c r="F15" s="485"/>
      <c r="G15" s="10">
        <f t="shared" ref="G15:L15" si="1">G17+G19+G21+G23+G25</f>
        <v>293</v>
      </c>
      <c r="H15" s="10">
        <f t="shared" si="1"/>
        <v>290</v>
      </c>
      <c r="I15" s="10">
        <f t="shared" si="1"/>
        <v>299</v>
      </c>
      <c r="J15" s="10">
        <f t="shared" si="1"/>
        <v>299</v>
      </c>
      <c r="K15" s="325">
        <f t="shared" si="1"/>
        <v>294</v>
      </c>
      <c r="L15" s="325">
        <f t="shared" si="1"/>
        <v>294</v>
      </c>
      <c r="M15" s="40"/>
      <c r="N15" s="37"/>
      <c r="O15" s="46"/>
      <c r="P15" s="46"/>
    </row>
    <row r="16" spans="1:16" s="9" customFormat="1" ht="20.100000000000001" customHeight="1">
      <c r="B16" s="47"/>
      <c r="C16" s="484"/>
      <c r="D16" s="484"/>
      <c r="E16" s="484"/>
      <c r="F16" s="484"/>
      <c r="G16" s="10"/>
      <c r="H16" s="10"/>
      <c r="I16" s="10"/>
      <c r="J16" s="10"/>
      <c r="K16" s="325"/>
      <c r="L16" s="325"/>
      <c r="M16" s="48"/>
      <c r="N16" s="49"/>
      <c r="O16" s="46"/>
      <c r="P16" s="46"/>
    </row>
    <row r="17" spans="2:16" s="9" customFormat="1" ht="23.1" customHeight="1">
      <c r="B17" s="51"/>
      <c r="C17" s="47">
        <v>3.1</v>
      </c>
      <c r="D17" s="483" t="s">
        <v>9</v>
      </c>
      <c r="E17" s="483"/>
      <c r="F17" s="483"/>
      <c r="G17" s="52">
        <v>32</v>
      </c>
      <c r="H17" s="52">
        <v>32</v>
      </c>
      <c r="I17" s="52">
        <v>34</v>
      </c>
      <c r="J17" s="52">
        <v>33</v>
      </c>
      <c r="K17" s="326">
        <v>31</v>
      </c>
      <c r="L17" s="326">
        <v>31</v>
      </c>
      <c r="M17" s="53"/>
      <c r="N17" s="54"/>
      <c r="O17" s="46"/>
      <c r="P17" s="46"/>
    </row>
    <row r="18" spans="2:16" s="9" customFormat="1" ht="20.100000000000001" customHeight="1">
      <c r="B18" s="51"/>
      <c r="C18" s="47"/>
      <c r="D18" s="484"/>
      <c r="E18" s="484"/>
      <c r="F18" s="484"/>
      <c r="G18" s="52"/>
      <c r="H18" s="52"/>
      <c r="I18" s="52"/>
      <c r="J18" s="52"/>
      <c r="K18" s="326"/>
      <c r="L18" s="326"/>
      <c r="M18" s="53"/>
      <c r="N18" s="54"/>
      <c r="O18" s="46"/>
      <c r="P18" s="46"/>
    </row>
    <row r="19" spans="2:16" s="9" customFormat="1" ht="23.1" customHeight="1">
      <c r="B19" s="51"/>
      <c r="C19" s="47">
        <v>3.2</v>
      </c>
      <c r="D19" s="483" t="s">
        <v>11</v>
      </c>
      <c r="E19" s="483"/>
      <c r="F19" s="483"/>
      <c r="G19" s="52">
        <v>29</v>
      </c>
      <c r="H19" s="52">
        <v>33</v>
      </c>
      <c r="I19" s="52">
        <v>31</v>
      </c>
      <c r="J19" s="52">
        <v>31</v>
      </c>
      <c r="K19" s="326">
        <v>31</v>
      </c>
      <c r="L19" s="326">
        <v>31</v>
      </c>
      <c r="M19" s="53"/>
      <c r="N19" s="54"/>
      <c r="O19" s="46"/>
      <c r="P19" s="46"/>
    </row>
    <row r="20" spans="2:16" s="9" customFormat="1" ht="20.100000000000001" customHeight="1">
      <c r="B20" s="51"/>
      <c r="C20" s="47"/>
      <c r="D20" s="484"/>
      <c r="E20" s="484"/>
      <c r="F20" s="484"/>
      <c r="G20" s="52"/>
      <c r="H20" s="52"/>
      <c r="I20" s="52"/>
      <c r="J20" s="52"/>
      <c r="K20" s="326"/>
      <c r="L20" s="326"/>
      <c r="M20" s="53"/>
      <c r="N20" s="54"/>
      <c r="O20" s="46"/>
      <c r="P20" s="46"/>
    </row>
    <row r="21" spans="2:16" s="9" customFormat="1" ht="23.1" customHeight="1">
      <c r="B21" s="51"/>
      <c r="C21" s="47">
        <v>3.3</v>
      </c>
      <c r="D21" s="483" t="s">
        <v>13</v>
      </c>
      <c r="E21" s="483"/>
      <c r="F21" s="483"/>
      <c r="G21" s="52">
        <v>67</v>
      </c>
      <c r="H21" s="52">
        <v>65</v>
      </c>
      <c r="I21" s="52">
        <v>69</v>
      </c>
      <c r="J21" s="52">
        <v>69</v>
      </c>
      <c r="K21" s="52">
        <v>69</v>
      </c>
      <c r="L21" s="326">
        <v>69</v>
      </c>
      <c r="M21" s="53"/>
      <c r="N21" s="54"/>
      <c r="O21" s="46"/>
      <c r="P21" s="46"/>
    </row>
    <row r="22" spans="2:16" s="9" customFormat="1" ht="20.100000000000001" customHeight="1">
      <c r="B22" s="51"/>
      <c r="C22" s="47"/>
      <c r="D22" s="484"/>
      <c r="E22" s="484"/>
      <c r="F22" s="484"/>
      <c r="G22" s="52"/>
      <c r="H22" s="52"/>
      <c r="I22" s="52"/>
      <c r="J22" s="52"/>
      <c r="K22" s="52"/>
      <c r="L22" s="326"/>
      <c r="M22" s="53"/>
      <c r="N22" s="54"/>
      <c r="O22" s="46"/>
      <c r="P22" s="46"/>
    </row>
    <row r="23" spans="2:16" s="9" customFormat="1" ht="23.1" customHeight="1">
      <c r="B23" s="51"/>
      <c r="C23" s="47">
        <v>3.4</v>
      </c>
      <c r="D23" s="483" t="s">
        <v>15</v>
      </c>
      <c r="E23" s="483"/>
      <c r="F23" s="483"/>
      <c r="G23" s="52">
        <v>65</v>
      </c>
      <c r="H23" s="52">
        <v>65</v>
      </c>
      <c r="I23" s="52">
        <v>64</v>
      </c>
      <c r="J23" s="52">
        <v>66</v>
      </c>
      <c r="K23" s="326">
        <v>65</v>
      </c>
      <c r="L23" s="326">
        <v>65</v>
      </c>
      <c r="M23" s="53"/>
      <c r="N23" s="54"/>
      <c r="O23" s="46"/>
      <c r="P23" s="46"/>
    </row>
    <row r="24" spans="2:16" s="9" customFormat="1" ht="20.100000000000001" customHeight="1">
      <c r="B24" s="51"/>
      <c r="C24" s="47"/>
      <c r="D24" s="484"/>
      <c r="E24" s="484"/>
      <c r="F24" s="484"/>
      <c r="G24" s="52"/>
      <c r="H24" s="52"/>
      <c r="I24" s="52"/>
      <c r="J24" s="52"/>
      <c r="K24" s="326"/>
      <c r="L24" s="326"/>
      <c r="M24" s="53"/>
      <c r="N24" s="54"/>
      <c r="O24" s="46"/>
      <c r="P24" s="46"/>
    </row>
    <row r="25" spans="2:16" s="9" customFormat="1" ht="23.1" customHeight="1">
      <c r="B25" s="51"/>
      <c r="C25" s="47">
        <v>3.5</v>
      </c>
      <c r="D25" s="483" t="s">
        <v>59</v>
      </c>
      <c r="E25" s="483"/>
      <c r="F25" s="483"/>
      <c r="G25" s="52">
        <v>100</v>
      </c>
      <c r="H25" s="52">
        <v>95</v>
      </c>
      <c r="I25" s="52">
        <v>101</v>
      </c>
      <c r="J25" s="52">
        <v>100</v>
      </c>
      <c r="K25" s="326">
        <v>98</v>
      </c>
      <c r="L25" s="326">
        <v>98</v>
      </c>
      <c r="M25" s="53"/>
      <c r="N25" s="54"/>
      <c r="O25" s="46"/>
      <c r="P25" s="46"/>
    </row>
    <row r="26" spans="2:16" s="9" customFormat="1" ht="20.100000000000001" customHeight="1">
      <c r="B26" s="51"/>
      <c r="C26" s="47"/>
      <c r="D26" s="484"/>
      <c r="E26" s="484"/>
      <c r="F26" s="484"/>
      <c r="G26" s="52"/>
      <c r="H26" s="52"/>
      <c r="I26" s="52"/>
      <c r="J26" s="52"/>
      <c r="K26" s="326"/>
      <c r="L26" s="326"/>
      <c r="M26" s="53"/>
      <c r="N26" s="54"/>
      <c r="O26" s="46"/>
      <c r="P26" s="46"/>
    </row>
    <row r="27" spans="2:16" s="9" customFormat="1" ht="23.1" customHeight="1">
      <c r="B27" s="44" t="s">
        <v>17</v>
      </c>
      <c r="C27" s="485" t="s">
        <v>18</v>
      </c>
      <c r="D27" s="485"/>
      <c r="E27" s="485"/>
      <c r="F27" s="485"/>
      <c r="G27" s="55">
        <v>68</v>
      </c>
      <c r="H27" s="55">
        <v>80</v>
      </c>
      <c r="I27" s="55">
        <v>80</v>
      </c>
      <c r="J27" s="55">
        <v>80</v>
      </c>
      <c r="K27" s="325">
        <v>80</v>
      </c>
      <c r="L27" s="325">
        <v>80</v>
      </c>
      <c r="M27" s="40"/>
      <c r="N27" s="37"/>
      <c r="O27" s="46"/>
      <c r="P27" s="46"/>
    </row>
    <row r="28" spans="2:16" s="9" customFormat="1" ht="20.100000000000001" customHeight="1">
      <c r="B28" s="47"/>
      <c r="C28" s="484"/>
      <c r="D28" s="484"/>
      <c r="E28" s="484"/>
      <c r="F28" s="484"/>
      <c r="G28" s="55"/>
      <c r="H28" s="55"/>
      <c r="I28" s="55"/>
      <c r="J28" s="55"/>
      <c r="K28" s="325"/>
      <c r="L28" s="325"/>
      <c r="M28" s="48"/>
      <c r="N28" s="37"/>
      <c r="O28" s="46"/>
      <c r="P28" s="46"/>
    </row>
    <row r="29" spans="2:16" s="9" customFormat="1" ht="23.1" customHeight="1">
      <c r="B29" s="44" t="s">
        <v>20</v>
      </c>
      <c r="C29" s="485" t="s">
        <v>21</v>
      </c>
      <c r="D29" s="485"/>
      <c r="E29" s="485"/>
      <c r="F29" s="485"/>
      <c r="G29" s="10">
        <f t="shared" ref="G29:L29" si="2">G31+G33+G35</f>
        <v>1407</v>
      </c>
      <c r="H29" s="10">
        <f t="shared" si="2"/>
        <v>1418</v>
      </c>
      <c r="I29" s="10">
        <f t="shared" si="2"/>
        <v>1546</v>
      </c>
      <c r="J29" s="10">
        <f t="shared" si="2"/>
        <v>1577</v>
      </c>
      <c r="K29" s="325">
        <f t="shared" si="2"/>
        <v>1614</v>
      </c>
      <c r="L29" s="325">
        <f t="shared" si="2"/>
        <v>1634</v>
      </c>
      <c r="M29" s="40"/>
      <c r="N29" s="37"/>
      <c r="O29" s="46"/>
      <c r="P29" s="46"/>
    </row>
    <row r="30" spans="2:16" s="9" customFormat="1" ht="20.100000000000001" customHeight="1">
      <c r="B30" s="47"/>
      <c r="C30" s="484"/>
      <c r="D30" s="484"/>
      <c r="E30" s="484"/>
      <c r="F30" s="484"/>
      <c r="G30" s="10"/>
      <c r="H30" s="10"/>
      <c r="I30" s="10"/>
      <c r="J30" s="10"/>
      <c r="K30" s="325"/>
      <c r="L30" s="325"/>
      <c r="M30" s="48"/>
      <c r="N30" s="49"/>
      <c r="O30" s="46"/>
    </row>
    <row r="31" spans="2:16" s="9" customFormat="1" ht="23.1" customHeight="1">
      <c r="B31" s="51"/>
      <c r="C31" s="47">
        <v>5.0999999999999996</v>
      </c>
      <c r="D31" s="483" t="s">
        <v>23</v>
      </c>
      <c r="E31" s="483"/>
      <c r="F31" s="483"/>
      <c r="G31" s="52">
        <v>426</v>
      </c>
      <c r="H31" s="52">
        <v>422</v>
      </c>
      <c r="I31" s="52">
        <v>450</v>
      </c>
      <c r="J31" s="52">
        <v>455</v>
      </c>
      <c r="K31" s="326">
        <v>448</v>
      </c>
      <c r="L31" s="326">
        <v>449</v>
      </c>
      <c r="M31" s="53"/>
      <c r="N31" s="54"/>
      <c r="P31" s="46"/>
    </row>
    <row r="32" spans="2:16" s="9" customFormat="1" ht="20.100000000000001" customHeight="1">
      <c r="B32" s="51"/>
      <c r="C32" s="47"/>
      <c r="D32" s="484"/>
      <c r="E32" s="484"/>
      <c r="F32" s="484"/>
      <c r="G32" s="52"/>
      <c r="H32" s="52"/>
      <c r="I32" s="52"/>
      <c r="J32" s="52"/>
      <c r="K32" s="326"/>
      <c r="L32" s="326"/>
      <c r="M32" s="53"/>
      <c r="N32" s="54"/>
    </row>
    <row r="33" spans="2:17" s="9" customFormat="1" ht="23.1" customHeight="1">
      <c r="B33" s="51"/>
      <c r="C33" s="47">
        <v>5.2</v>
      </c>
      <c r="D33" s="483" t="s">
        <v>25</v>
      </c>
      <c r="E33" s="483"/>
      <c r="F33" s="483"/>
      <c r="G33" s="52">
        <v>168</v>
      </c>
      <c r="H33" s="52">
        <v>163</v>
      </c>
      <c r="I33" s="52">
        <v>173</v>
      </c>
      <c r="J33" s="52">
        <v>179</v>
      </c>
      <c r="K33" s="326">
        <v>198</v>
      </c>
      <c r="L33" s="326">
        <v>204</v>
      </c>
      <c r="M33" s="53"/>
      <c r="N33" s="54"/>
    </row>
    <row r="34" spans="2:17" s="9" customFormat="1" ht="20.100000000000001" customHeight="1">
      <c r="B34" s="51"/>
      <c r="C34" s="47"/>
      <c r="D34" s="484"/>
      <c r="E34" s="484"/>
      <c r="F34" s="484"/>
      <c r="G34" s="52"/>
      <c r="H34" s="52"/>
      <c r="I34" s="52"/>
      <c r="J34" s="52"/>
      <c r="K34" s="326"/>
      <c r="L34" s="326"/>
      <c r="M34" s="53"/>
      <c r="N34" s="54"/>
    </row>
    <row r="35" spans="2:17" s="9" customFormat="1" ht="23.1" customHeight="1">
      <c r="B35" s="51"/>
      <c r="C35" s="47">
        <v>5.3</v>
      </c>
      <c r="D35" s="483" t="s">
        <v>27</v>
      </c>
      <c r="E35" s="483"/>
      <c r="F35" s="483"/>
      <c r="G35" s="52">
        <v>813</v>
      </c>
      <c r="H35" s="52">
        <v>833</v>
      </c>
      <c r="I35" s="52">
        <v>923</v>
      </c>
      <c r="J35" s="52">
        <v>943</v>
      </c>
      <c r="K35" s="326">
        <v>968</v>
      </c>
      <c r="L35" s="326">
        <v>981</v>
      </c>
      <c r="M35" s="53"/>
      <c r="N35" s="54"/>
    </row>
    <row r="36" spans="2:17" s="9" customFormat="1" ht="20.100000000000001" customHeight="1">
      <c r="B36" s="51"/>
      <c r="C36" s="47"/>
      <c r="D36" s="484"/>
      <c r="E36" s="484"/>
      <c r="F36" s="484"/>
      <c r="G36" s="52"/>
      <c r="H36" s="52"/>
      <c r="I36" s="52"/>
      <c r="J36" s="52"/>
      <c r="K36" s="52"/>
      <c r="L36" s="52"/>
      <c r="M36" s="53"/>
      <c r="N36" s="54"/>
    </row>
    <row r="37" spans="2:17" s="356" customFormat="1" ht="5.0999999999999996" customHeight="1">
      <c r="B37" s="352"/>
      <c r="C37" s="481"/>
      <c r="D37" s="481"/>
      <c r="E37" s="481"/>
      <c r="F37" s="481"/>
      <c r="G37" s="351"/>
      <c r="H37" s="351"/>
      <c r="I37" s="351"/>
      <c r="J37" s="351"/>
      <c r="K37" s="351"/>
      <c r="L37" s="351"/>
      <c r="M37" s="355"/>
      <c r="N37" s="355"/>
    </row>
    <row r="38" spans="2:17" s="353" customFormat="1" ht="62.25" customHeight="1">
      <c r="B38" s="350"/>
      <c r="C38" s="350"/>
      <c r="D38" s="350"/>
      <c r="E38" s="350"/>
      <c r="F38" s="348"/>
      <c r="G38" s="348"/>
      <c r="H38" s="348"/>
      <c r="I38" s="348"/>
      <c r="J38" s="349"/>
      <c r="K38" s="349"/>
      <c r="L38" s="361"/>
      <c r="M38" s="27"/>
      <c r="N38" s="19"/>
    </row>
    <row r="39" spans="2:17" s="419" customFormat="1" ht="37.5" customHeight="1">
      <c r="B39" s="486" t="s">
        <v>64</v>
      </c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338"/>
      <c r="N39" s="338"/>
    </row>
    <row r="40" spans="2:17" ht="20.100000000000001" customHeight="1">
      <c r="B40" s="8"/>
      <c r="C40" s="8"/>
      <c r="D40" s="8"/>
      <c r="E40" s="8"/>
      <c r="F40" s="7"/>
      <c r="G40" s="11"/>
      <c r="H40" s="11"/>
      <c r="I40" s="11"/>
      <c r="J40" s="11"/>
      <c r="K40" s="11"/>
      <c r="L40" s="11"/>
      <c r="M40" s="25"/>
      <c r="N40" s="25"/>
    </row>
    <row r="41" spans="2:17" s="429" customFormat="1" ht="24.9" customHeight="1">
      <c r="B41" s="487" t="s">
        <v>63</v>
      </c>
      <c r="C41" s="487"/>
      <c r="D41" s="487"/>
      <c r="E41" s="487"/>
      <c r="F41" s="487"/>
      <c r="G41" s="332">
        <v>2012</v>
      </c>
      <c r="H41" s="332">
        <v>2013</v>
      </c>
      <c r="I41" s="332">
        <v>2014</v>
      </c>
      <c r="J41" s="332">
        <v>2015</v>
      </c>
      <c r="K41" s="332">
        <v>2016</v>
      </c>
      <c r="L41" s="332">
        <v>2017</v>
      </c>
      <c r="M41" s="428"/>
      <c r="N41" s="428"/>
      <c r="P41" s="430"/>
      <c r="Q41" s="430"/>
    </row>
    <row r="42" spans="2:17" s="11" customFormat="1" ht="20.100000000000001" customHeight="1">
      <c r="B42" s="8"/>
      <c r="M42" s="36"/>
      <c r="N42" s="41"/>
      <c r="O42" s="57"/>
      <c r="P42" s="57"/>
    </row>
    <row r="43" spans="2:17" s="11" customFormat="1" ht="23.1" customHeight="1">
      <c r="B43" s="488" t="s">
        <v>0</v>
      </c>
      <c r="C43" s="488"/>
      <c r="D43" s="488"/>
      <c r="E43" s="35"/>
      <c r="F43" s="35"/>
      <c r="G43" s="39">
        <f t="shared" ref="G43:L43" si="3">G45+G47+G49+G61+G63</f>
        <v>275840.5</v>
      </c>
      <c r="H43" s="39">
        <f t="shared" si="3"/>
        <v>281009.08375748678</v>
      </c>
      <c r="I43" s="39">
        <f t="shared" si="3"/>
        <v>298064.04710058193</v>
      </c>
      <c r="J43" s="39">
        <f t="shared" si="3"/>
        <v>300158.50055275939</v>
      </c>
      <c r="K43" s="39">
        <f t="shared" si="3"/>
        <v>300053.63743148441</v>
      </c>
      <c r="L43" s="102">
        <f t="shared" si="3"/>
        <v>324216.60435501457</v>
      </c>
      <c r="M43" s="58"/>
      <c r="N43" s="59"/>
      <c r="O43" s="29"/>
      <c r="P43" s="29"/>
    </row>
    <row r="44" spans="2:17" s="9" customFormat="1" ht="20.100000000000001" customHeight="1">
      <c r="B44" s="28"/>
      <c r="C44" s="60"/>
      <c r="D44" s="60"/>
      <c r="E44" s="60"/>
      <c r="F44" s="60"/>
      <c r="G44" s="39"/>
      <c r="H44" s="61"/>
      <c r="I44" s="62"/>
      <c r="J44" s="62"/>
      <c r="K44" s="62"/>
      <c r="L44" s="104"/>
      <c r="M44" s="53"/>
      <c r="N44" s="54"/>
    </row>
    <row r="45" spans="2:17" s="9" customFormat="1" ht="23.1" customHeight="1">
      <c r="B45" s="44" t="s">
        <v>2</v>
      </c>
      <c r="C45" s="485" t="s">
        <v>3</v>
      </c>
      <c r="D45" s="485"/>
      <c r="E45" s="485"/>
      <c r="F45" s="485"/>
      <c r="G45" s="45">
        <v>10933</v>
      </c>
      <c r="H45" s="45">
        <v>9349.19948394327</v>
      </c>
      <c r="I45" s="45">
        <v>9735.5148990931793</v>
      </c>
      <c r="J45" s="45">
        <v>10250.135209497799</v>
      </c>
      <c r="K45" s="325">
        <v>11105.5984487471</v>
      </c>
      <c r="L45" s="325">
        <v>11635.1076285002</v>
      </c>
      <c r="M45" s="63"/>
      <c r="N45" s="64"/>
      <c r="P45" s="57"/>
    </row>
    <row r="46" spans="2:17" s="9" customFormat="1" ht="20.100000000000001" customHeight="1">
      <c r="B46" s="47"/>
      <c r="C46" s="484"/>
      <c r="D46" s="484"/>
      <c r="E46" s="484"/>
      <c r="F46" s="484"/>
      <c r="G46" s="45"/>
      <c r="H46" s="45"/>
      <c r="I46" s="45"/>
      <c r="J46" s="45"/>
      <c r="K46" s="325"/>
      <c r="L46" s="325"/>
      <c r="M46" s="63"/>
      <c r="N46" s="64"/>
    </row>
    <row r="47" spans="2:17" s="9" customFormat="1" ht="23.1" customHeight="1">
      <c r="B47" s="50" t="s">
        <v>5</v>
      </c>
      <c r="C47" s="485" t="s">
        <v>61</v>
      </c>
      <c r="D47" s="485"/>
      <c r="E47" s="485"/>
      <c r="F47" s="485"/>
      <c r="G47" s="45">
        <v>18755</v>
      </c>
      <c r="H47" s="45">
        <v>28035.837720563501</v>
      </c>
      <c r="I47" s="45">
        <v>30849.182219114999</v>
      </c>
      <c r="J47" s="45">
        <v>24801.603743433701</v>
      </c>
      <c r="K47" s="325">
        <v>22010.1355399573</v>
      </c>
      <c r="L47" s="325">
        <v>25626.515776632099</v>
      </c>
      <c r="M47" s="63"/>
      <c r="N47" s="64"/>
      <c r="P47" s="65"/>
    </row>
    <row r="48" spans="2:17" s="9" customFormat="1" ht="20.100000000000001" customHeight="1">
      <c r="B48" s="47"/>
      <c r="C48" s="484"/>
      <c r="D48" s="484"/>
      <c r="E48" s="484"/>
      <c r="F48" s="484"/>
      <c r="G48" s="45"/>
      <c r="H48" s="45"/>
      <c r="I48" s="45"/>
      <c r="J48" s="45"/>
      <c r="K48" s="325"/>
      <c r="L48" s="325"/>
      <c r="M48" s="63"/>
      <c r="N48" s="64"/>
    </row>
    <row r="49" spans="2:16" s="9" customFormat="1" ht="23.1" customHeight="1">
      <c r="B49" s="44" t="s">
        <v>6</v>
      </c>
      <c r="C49" s="485" t="s">
        <v>7</v>
      </c>
      <c r="D49" s="485"/>
      <c r="E49" s="485"/>
      <c r="F49" s="485"/>
      <c r="G49" s="10">
        <f t="shared" ref="G49:L49" si="4">G51+G53+G55+G57+G59</f>
        <v>75132</v>
      </c>
      <c r="H49" s="10">
        <f t="shared" si="4"/>
        <v>74113.325890472712</v>
      </c>
      <c r="I49" s="10">
        <f t="shared" si="4"/>
        <v>73676.922907594824</v>
      </c>
      <c r="J49" s="10">
        <f t="shared" si="4"/>
        <v>72334.850800971704</v>
      </c>
      <c r="K49" s="325">
        <f t="shared" si="4"/>
        <v>74082.848247905829</v>
      </c>
      <c r="L49" s="325">
        <f t="shared" si="4"/>
        <v>77404.239485189071</v>
      </c>
      <c r="M49" s="63"/>
      <c r="N49" s="64"/>
      <c r="O49" s="5"/>
      <c r="P49" s="5"/>
    </row>
    <row r="50" spans="2:16" s="9" customFormat="1" ht="20.100000000000001" customHeight="1">
      <c r="B50" s="47"/>
      <c r="C50" s="484"/>
      <c r="D50" s="484"/>
      <c r="E50" s="484"/>
      <c r="F50" s="484"/>
      <c r="G50" s="10"/>
      <c r="H50" s="10"/>
      <c r="I50" s="10"/>
      <c r="J50" s="10"/>
      <c r="K50" s="325"/>
      <c r="L50" s="325"/>
      <c r="M50" s="63"/>
      <c r="N50" s="64"/>
    </row>
    <row r="51" spans="2:16" s="9" customFormat="1" ht="23.1" customHeight="1">
      <c r="B51" s="51"/>
      <c r="C51" s="47">
        <v>3.1</v>
      </c>
      <c r="D51" s="483" t="s">
        <v>9</v>
      </c>
      <c r="E51" s="483"/>
      <c r="F51" s="483"/>
      <c r="G51" s="52">
        <v>16278</v>
      </c>
      <c r="H51" s="52">
        <v>17094.218641103402</v>
      </c>
      <c r="I51" s="52">
        <v>16077.5619599252</v>
      </c>
      <c r="J51" s="52">
        <v>16964.140948042801</v>
      </c>
      <c r="K51" s="326">
        <v>17850.770557196902</v>
      </c>
      <c r="L51" s="326">
        <v>19229.036722919402</v>
      </c>
      <c r="M51" s="66"/>
      <c r="N51" s="67"/>
    </row>
    <row r="52" spans="2:16" s="9" customFormat="1" ht="20.100000000000001" customHeight="1">
      <c r="B52" s="51"/>
      <c r="C52" s="47"/>
      <c r="D52" s="484"/>
      <c r="E52" s="484"/>
      <c r="F52" s="484"/>
      <c r="G52" s="52"/>
      <c r="H52" s="52"/>
      <c r="I52" s="52"/>
      <c r="J52" s="52"/>
      <c r="K52" s="326"/>
      <c r="L52" s="326"/>
      <c r="M52" s="66"/>
      <c r="N52" s="32"/>
    </row>
    <row r="53" spans="2:16" s="9" customFormat="1" ht="23.1" customHeight="1">
      <c r="B53" s="51"/>
      <c r="C53" s="47">
        <v>3.2</v>
      </c>
      <c r="D53" s="483" t="s">
        <v>11</v>
      </c>
      <c r="E53" s="483"/>
      <c r="F53" s="483"/>
      <c r="G53" s="52">
        <v>2594</v>
      </c>
      <c r="H53" s="52">
        <v>2424.3245456792902</v>
      </c>
      <c r="I53" s="52">
        <v>2075.8641275834102</v>
      </c>
      <c r="J53" s="52">
        <v>2570.6335457168102</v>
      </c>
      <c r="K53" s="326">
        <v>2741.6013870971701</v>
      </c>
      <c r="L53" s="326">
        <v>3054.0508935746602</v>
      </c>
      <c r="M53" s="66"/>
      <c r="N53" s="67"/>
    </row>
    <row r="54" spans="2:16" s="9" customFormat="1" ht="20.100000000000001" customHeight="1">
      <c r="B54" s="51"/>
      <c r="C54" s="47"/>
      <c r="D54" s="484"/>
      <c r="E54" s="484"/>
      <c r="F54" s="484"/>
      <c r="G54" s="52"/>
      <c r="H54" s="52"/>
      <c r="I54" s="52"/>
      <c r="J54" s="52"/>
      <c r="K54" s="326"/>
      <c r="L54" s="326"/>
      <c r="M54" s="66"/>
      <c r="N54" s="32"/>
    </row>
    <row r="55" spans="2:16" s="9" customFormat="1" ht="23.1" customHeight="1">
      <c r="B55" s="51"/>
      <c r="C55" s="47">
        <v>3.3</v>
      </c>
      <c r="D55" s="483" t="s">
        <v>13</v>
      </c>
      <c r="E55" s="483"/>
      <c r="F55" s="483"/>
      <c r="G55" s="52">
        <v>44874</v>
      </c>
      <c r="H55" s="52">
        <v>43663.410199728198</v>
      </c>
      <c r="I55" s="52">
        <v>41868.788725383303</v>
      </c>
      <c r="J55" s="52">
        <v>39159.581742440103</v>
      </c>
      <c r="K55" s="326">
        <v>39090.197473470602</v>
      </c>
      <c r="L55" s="326">
        <v>39965.413925248897</v>
      </c>
      <c r="M55" s="66"/>
      <c r="N55" s="67"/>
    </row>
    <row r="56" spans="2:16" s="9" customFormat="1" ht="20.100000000000001" customHeight="1">
      <c r="B56" s="51"/>
      <c r="C56" s="47"/>
      <c r="D56" s="484"/>
      <c r="E56" s="484"/>
      <c r="F56" s="484"/>
      <c r="G56" s="52"/>
      <c r="H56" s="52"/>
      <c r="I56" s="52"/>
      <c r="J56" s="52"/>
      <c r="K56" s="326"/>
      <c r="L56" s="326"/>
      <c r="M56" s="66"/>
      <c r="N56" s="32"/>
    </row>
    <row r="57" spans="2:16" s="9" customFormat="1" ht="23.1" customHeight="1">
      <c r="B57" s="51"/>
      <c r="C57" s="47">
        <v>3.4</v>
      </c>
      <c r="D57" s="483" t="s">
        <v>15</v>
      </c>
      <c r="E57" s="483"/>
      <c r="F57" s="483"/>
      <c r="G57" s="52">
        <v>6178</v>
      </c>
      <c r="H57" s="52">
        <v>5816.5635661001097</v>
      </c>
      <c r="I57" s="52">
        <v>5554.7049683888699</v>
      </c>
      <c r="J57" s="52">
        <v>5147.2088606501402</v>
      </c>
      <c r="K57" s="326">
        <v>5657.9086183017498</v>
      </c>
      <c r="L57" s="326">
        <v>5866.5841106547896</v>
      </c>
      <c r="M57" s="66"/>
      <c r="N57" s="67"/>
    </row>
    <row r="58" spans="2:16" s="9" customFormat="1" ht="20.100000000000001" customHeight="1">
      <c r="B58" s="51"/>
      <c r="C58" s="47"/>
      <c r="D58" s="484"/>
      <c r="E58" s="484"/>
      <c r="F58" s="484"/>
      <c r="G58" s="52"/>
      <c r="H58" s="52"/>
      <c r="I58" s="52"/>
      <c r="J58" s="52"/>
      <c r="K58" s="326"/>
      <c r="L58" s="326"/>
      <c r="M58" s="66"/>
      <c r="N58" s="32"/>
    </row>
    <row r="59" spans="2:16" s="9" customFormat="1" ht="23.1" customHeight="1">
      <c r="B59" s="51"/>
      <c r="C59" s="47">
        <v>3.5</v>
      </c>
      <c r="D59" s="483" t="s">
        <v>59</v>
      </c>
      <c r="E59" s="483"/>
      <c r="F59" s="483"/>
      <c r="G59" s="52">
        <v>5208</v>
      </c>
      <c r="H59" s="52">
        <v>5114.8089378617196</v>
      </c>
      <c r="I59" s="52">
        <v>8100.0031263140399</v>
      </c>
      <c r="J59" s="52">
        <v>8493.2857041218394</v>
      </c>
      <c r="K59" s="326">
        <v>8742.3702118394103</v>
      </c>
      <c r="L59" s="326">
        <v>9289.1538327913095</v>
      </c>
      <c r="M59" s="66"/>
      <c r="N59" s="67"/>
    </row>
    <row r="60" spans="2:16" s="9" customFormat="1" ht="20.100000000000001" customHeight="1">
      <c r="B60" s="51"/>
      <c r="C60" s="47"/>
      <c r="D60" s="484"/>
      <c r="E60" s="484"/>
      <c r="F60" s="484"/>
      <c r="G60" s="52"/>
      <c r="H60" s="52"/>
      <c r="I60" s="52"/>
      <c r="J60" s="52"/>
      <c r="K60" s="326"/>
      <c r="L60" s="326"/>
      <c r="M60" s="66"/>
      <c r="N60" s="32"/>
    </row>
    <row r="61" spans="2:16" s="9" customFormat="1" ht="23.1" customHeight="1">
      <c r="B61" s="44" t="s">
        <v>17</v>
      </c>
      <c r="C61" s="485" t="s">
        <v>18</v>
      </c>
      <c r="D61" s="485"/>
      <c r="E61" s="485"/>
      <c r="F61" s="485"/>
      <c r="G61" s="45">
        <v>5148</v>
      </c>
      <c r="H61" s="45">
        <v>5041.9466347611597</v>
      </c>
      <c r="I61" s="45">
        <v>4496.9727375193897</v>
      </c>
      <c r="J61" s="45">
        <v>6072.9522713708602</v>
      </c>
      <c r="K61" s="325">
        <v>6110.3089944415797</v>
      </c>
      <c r="L61" s="325">
        <v>6176.5808962112396</v>
      </c>
      <c r="M61" s="63"/>
      <c r="N61" s="64"/>
      <c r="P61" s="65"/>
    </row>
    <row r="62" spans="2:16" s="9" customFormat="1" ht="20.100000000000001" customHeight="1">
      <c r="B62" s="47"/>
      <c r="C62" s="484"/>
      <c r="D62" s="484"/>
      <c r="E62" s="484"/>
      <c r="F62" s="484"/>
      <c r="G62" s="45"/>
      <c r="H62" s="45"/>
      <c r="I62" s="45"/>
      <c r="J62" s="45"/>
      <c r="K62" s="325"/>
      <c r="L62" s="325"/>
      <c r="M62" s="63"/>
      <c r="N62" s="64"/>
    </row>
    <row r="63" spans="2:16" s="9" customFormat="1" ht="23.1" customHeight="1">
      <c r="B63" s="44" t="s">
        <v>20</v>
      </c>
      <c r="C63" s="485" t="s">
        <v>21</v>
      </c>
      <c r="D63" s="485"/>
      <c r="E63" s="485"/>
      <c r="F63" s="485"/>
      <c r="G63" s="10">
        <f t="shared" ref="G63:L63" si="5">G65+G67+G69</f>
        <v>165872.5</v>
      </c>
      <c r="H63" s="10">
        <f t="shared" si="5"/>
        <v>164468.77402774611</v>
      </c>
      <c r="I63" s="10">
        <f t="shared" si="5"/>
        <v>179305.45433725952</v>
      </c>
      <c r="J63" s="10">
        <f t="shared" si="5"/>
        <v>186698.95852748532</v>
      </c>
      <c r="K63" s="325">
        <f t="shared" si="5"/>
        <v>186744.74620043259</v>
      </c>
      <c r="L63" s="325">
        <f t="shared" si="5"/>
        <v>203374.16056848198</v>
      </c>
      <c r="M63" s="63"/>
      <c r="N63" s="64"/>
      <c r="O63" s="68"/>
      <c r="P63" s="68"/>
    </row>
    <row r="64" spans="2:16" s="9" customFormat="1" ht="20.100000000000001" customHeight="1">
      <c r="B64" s="47"/>
      <c r="C64" s="484"/>
      <c r="D64" s="484"/>
      <c r="E64" s="484"/>
      <c r="F64" s="484"/>
      <c r="G64" s="10"/>
      <c r="H64" s="10"/>
      <c r="I64" s="10"/>
      <c r="J64" s="10"/>
      <c r="K64" s="325"/>
      <c r="L64" s="325"/>
      <c r="M64" s="63"/>
      <c r="N64" s="64"/>
    </row>
    <row r="65" spans="1:16" s="9" customFormat="1" ht="23.1" customHeight="1">
      <c r="B65" s="51"/>
      <c r="C65" s="47">
        <v>5.0999999999999996</v>
      </c>
      <c r="D65" s="483" t="s">
        <v>23</v>
      </c>
      <c r="E65" s="483"/>
      <c r="F65" s="483"/>
      <c r="G65" s="52">
        <v>88299</v>
      </c>
      <c r="H65" s="52">
        <v>89811.587592340598</v>
      </c>
      <c r="I65" s="52">
        <v>90395.801035380704</v>
      </c>
      <c r="J65" s="52">
        <v>92150.313317224107</v>
      </c>
      <c r="K65" s="326">
        <v>98090.180431921399</v>
      </c>
      <c r="L65" s="326">
        <v>102711.524710613</v>
      </c>
      <c r="M65" s="66"/>
      <c r="N65" s="67"/>
    </row>
    <row r="66" spans="1:16" s="9" customFormat="1" ht="20.100000000000001" customHeight="1">
      <c r="B66" s="51"/>
      <c r="C66" s="47"/>
      <c r="D66" s="484"/>
      <c r="E66" s="484"/>
      <c r="F66" s="484"/>
      <c r="G66" s="52"/>
      <c r="H66" s="52"/>
      <c r="I66" s="52"/>
      <c r="J66" s="52"/>
      <c r="K66" s="326"/>
      <c r="L66" s="326"/>
      <c r="M66" s="66"/>
      <c r="N66" s="32"/>
    </row>
    <row r="67" spans="1:16" s="9" customFormat="1" ht="23.1" customHeight="1">
      <c r="B67" s="51"/>
      <c r="C67" s="47">
        <v>5.2</v>
      </c>
      <c r="D67" s="483" t="s">
        <v>25</v>
      </c>
      <c r="E67" s="483"/>
      <c r="F67" s="483"/>
      <c r="G67" s="52">
        <v>20555</v>
      </c>
      <c r="H67" s="52">
        <v>21829.859385849599</v>
      </c>
      <c r="I67" s="52">
        <v>25279.0584867285</v>
      </c>
      <c r="J67" s="52">
        <v>31131.344439755099</v>
      </c>
      <c r="K67" s="326">
        <v>25809.348102674601</v>
      </c>
      <c r="L67" s="326">
        <v>28770.225766706601</v>
      </c>
      <c r="M67" s="66"/>
      <c r="N67" s="67"/>
    </row>
    <row r="68" spans="1:16" s="9" customFormat="1" ht="20.100000000000001" customHeight="1">
      <c r="B68" s="51"/>
      <c r="C68" s="47"/>
      <c r="D68" s="484"/>
      <c r="E68" s="484"/>
      <c r="F68" s="484"/>
      <c r="G68" s="52"/>
      <c r="H68" s="52"/>
      <c r="I68" s="52"/>
      <c r="J68" s="52"/>
      <c r="K68" s="326"/>
      <c r="L68" s="326"/>
      <c r="M68" s="66"/>
      <c r="N68" s="32"/>
    </row>
    <row r="69" spans="1:16" s="9" customFormat="1" ht="23.1" customHeight="1">
      <c r="B69" s="51"/>
      <c r="C69" s="47">
        <v>5.3</v>
      </c>
      <c r="D69" s="483" t="s">
        <v>27</v>
      </c>
      <c r="E69" s="483"/>
      <c r="F69" s="483"/>
      <c r="G69" s="52">
        <v>57018.5</v>
      </c>
      <c r="H69" s="52">
        <v>52827.327049555897</v>
      </c>
      <c r="I69" s="52">
        <v>63630.594815150303</v>
      </c>
      <c r="J69" s="52">
        <v>63417.300770506103</v>
      </c>
      <c r="K69" s="326">
        <v>62845.217665836601</v>
      </c>
      <c r="L69" s="326">
        <v>71892.410091162397</v>
      </c>
      <c r="M69" s="66"/>
      <c r="N69" s="67"/>
      <c r="P69" s="56"/>
    </row>
    <row r="70" spans="1:16" s="9" customFormat="1" ht="20.100000000000001" customHeight="1">
      <c r="B70" s="51"/>
      <c r="C70" s="47"/>
      <c r="D70" s="484"/>
      <c r="E70" s="484"/>
      <c r="F70" s="484"/>
      <c r="G70" s="52"/>
      <c r="H70" s="52"/>
      <c r="I70" s="52"/>
      <c r="J70" s="52"/>
      <c r="K70" s="52"/>
      <c r="L70" s="52"/>
      <c r="M70" s="66"/>
      <c r="N70" s="32"/>
      <c r="P70" s="56"/>
    </row>
    <row r="71" spans="1:16" s="357" customFormat="1" ht="5.0999999999999996" customHeight="1">
      <c r="B71" s="352"/>
      <c r="C71" s="481"/>
      <c r="D71" s="481"/>
      <c r="E71" s="481"/>
      <c r="F71" s="481"/>
      <c r="G71" s="351"/>
      <c r="H71" s="351"/>
      <c r="I71" s="351"/>
      <c r="J71" s="351"/>
      <c r="K71" s="351"/>
      <c r="L71" s="351"/>
      <c r="M71" s="375"/>
      <c r="N71" s="375"/>
    </row>
    <row r="72" spans="1:16" s="353" customFormat="1" ht="20.100000000000001" customHeight="1">
      <c r="B72" s="350"/>
      <c r="C72" s="350"/>
      <c r="D72" s="350"/>
      <c r="E72" s="350"/>
      <c r="F72" s="348"/>
      <c r="G72" s="348"/>
      <c r="H72" s="348"/>
      <c r="I72" s="348"/>
      <c r="J72" s="348"/>
      <c r="K72" s="348"/>
      <c r="L72" s="348"/>
      <c r="M72" s="27"/>
      <c r="N72" s="19"/>
      <c r="O72" s="354"/>
    </row>
    <row r="73" spans="1:16" ht="18" customHeight="1">
      <c r="B73" s="28"/>
      <c r="C73" s="28"/>
      <c r="D73" s="28"/>
      <c r="E73" s="28"/>
      <c r="F73" s="9"/>
      <c r="G73" s="9"/>
      <c r="H73" s="9"/>
      <c r="I73" s="9"/>
      <c r="J73" s="9"/>
      <c r="K73" s="9"/>
      <c r="L73" s="9"/>
    </row>
    <row r="74" spans="1:16" ht="18" customHeight="1">
      <c r="B74" s="28"/>
      <c r="C74" s="28"/>
      <c r="D74" s="28"/>
      <c r="E74" s="28"/>
      <c r="F74" s="9"/>
      <c r="I74" s="9"/>
      <c r="J74" s="9"/>
      <c r="K74" s="9"/>
      <c r="L74" s="9"/>
    </row>
    <row r="75" spans="1:16" ht="15.75" customHeight="1">
      <c r="A75" s="482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482"/>
    </row>
  </sheetData>
  <mergeCells count="62">
    <mergeCell ref="C12:F12"/>
    <mergeCell ref="B3:L3"/>
    <mergeCell ref="B5:L5"/>
    <mergeCell ref="B7:F7"/>
    <mergeCell ref="B9:D9"/>
    <mergeCell ref="C11:F11"/>
    <mergeCell ref="D24:F24"/>
    <mergeCell ref="C13:F13"/>
    <mergeCell ref="C14:F14"/>
    <mergeCell ref="C15:F15"/>
    <mergeCell ref="C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C27:F27"/>
    <mergeCell ref="C28:F28"/>
    <mergeCell ref="C29:F29"/>
    <mergeCell ref="C30:F30"/>
    <mergeCell ref="D31:F31"/>
    <mergeCell ref="D32:F32"/>
    <mergeCell ref="D33:F33"/>
    <mergeCell ref="D34:F34"/>
    <mergeCell ref="D35:F35"/>
    <mergeCell ref="D52:F52"/>
    <mergeCell ref="C37:F37"/>
    <mergeCell ref="B39:L39"/>
    <mergeCell ref="B41:F41"/>
    <mergeCell ref="B43:D43"/>
    <mergeCell ref="C45:F45"/>
    <mergeCell ref="C46:F46"/>
    <mergeCell ref="C47:F47"/>
    <mergeCell ref="C48:F48"/>
    <mergeCell ref="C49:F49"/>
    <mergeCell ref="C50:F50"/>
    <mergeCell ref="D51:F51"/>
    <mergeCell ref="C64:F64"/>
    <mergeCell ref="D53:F53"/>
    <mergeCell ref="D54:F54"/>
    <mergeCell ref="D55:F55"/>
    <mergeCell ref="D56:F56"/>
    <mergeCell ref="D57:F57"/>
    <mergeCell ref="D58:F58"/>
    <mergeCell ref="D59:F59"/>
    <mergeCell ref="D60:F60"/>
    <mergeCell ref="C61:F61"/>
    <mergeCell ref="C62:F62"/>
    <mergeCell ref="C63:F63"/>
    <mergeCell ref="C71:F71"/>
    <mergeCell ref="A75:L75"/>
    <mergeCell ref="D65:F65"/>
    <mergeCell ref="D66:F66"/>
    <mergeCell ref="D67:F67"/>
    <mergeCell ref="D68:F68"/>
    <mergeCell ref="D69:F69"/>
    <mergeCell ref="D70:F70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48" firstPageNumber="19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4"/>
  <sheetViews>
    <sheetView view="pageBreakPreview" zoomScale="60" zoomScaleNormal="100" workbookViewId="0">
      <pane ySplit="7" topLeftCell="A8" activePane="bottomLeft" state="frozen"/>
      <selection activeCell="V33" sqref="V33"/>
      <selection pane="bottomLeft" activeCell="F27" sqref="F27"/>
    </sheetView>
  </sheetViews>
  <sheetFormatPr defaultColWidth="9.109375" defaultRowHeight="13.8"/>
  <cols>
    <col min="1" max="1" width="1.6640625" style="173" customWidth="1"/>
    <col min="2" max="7" width="16.6640625" style="173" customWidth="1"/>
    <col min="8" max="8" width="5.6640625" style="173" customWidth="1"/>
    <col min="9" max="9" width="6.6640625" style="174" customWidth="1"/>
    <col min="10" max="10" width="7.6640625" style="174" customWidth="1"/>
    <col min="11" max="11" width="1.6640625" style="174" customWidth="1"/>
    <col min="12" max="12" width="35.6640625" style="174" customWidth="1"/>
    <col min="13" max="13" width="15" style="173" customWidth="1"/>
    <col min="14" max="14" width="21.88671875" style="173" customWidth="1"/>
    <col min="15" max="15" width="21.109375" style="173" customWidth="1"/>
    <col min="16" max="16" width="9.109375" style="173"/>
    <col min="17" max="17" width="12.5546875" style="173" bestFit="1" customWidth="1"/>
    <col min="18" max="16384" width="9.109375" style="173"/>
  </cols>
  <sheetData>
    <row r="1" spans="1:28" ht="30" customHeight="1"/>
    <row r="2" spans="1:28" s="208" customFormat="1" ht="20.100000000000001" customHeight="1">
      <c r="A2" s="201"/>
      <c r="B2" s="201"/>
      <c r="C2" s="201"/>
      <c r="D2" s="201"/>
      <c r="E2" s="201"/>
      <c r="F2" s="201"/>
      <c r="G2" s="201"/>
      <c r="H2" s="201"/>
      <c r="I2" s="202"/>
      <c r="J2" s="203"/>
      <c r="K2" s="204"/>
      <c r="L2" s="205"/>
      <c r="M2" s="202"/>
      <c r="N2" s="207"/>
      <c r="O2" s="205"/>
      <c r="P2" s="203"/>
      <c r="Q2" s="528"/>
      <c r="R2" s="529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1:28" s="179" customFormat="1" ht="25.5" customHeight="1">
      <c r="A3" s="175"/>
      <c r="B3" s="530" t="s">
        <v>101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176"/>
      <c r="N3" s="177"/>
      <c r="O3" s="178"/>
      <c r="P3" s="178"/>
      <c r="Q3" s="528"/>
      <c r="R3" s="529"/>
      <c r="S3" s="178"/>
      <c r="T3" s="178"/>
      <c r="U3" s="178"/>
      <c r="V3" s="178"/>
      <c r="W3" s="175"/>
      <c r="X3" s="175"/>
      <c r="Y3" s="175"/>
      <c r="Z3" s="175"/>
      <c r="AA3" s="175"/>
      <c r="AB3" s="175"/>
    </row>
    <row r="4" spans="1:28" ht="20.100000000000001" customHeight="1">
      <c r="A4" s="180"/>
      <c r="B4" s="213"/>
      <c r="C4" s="213"/>
      <c r="D4" s="213"/>
      <c r="E4" s="213"/>
      <c r="F4" s="213"/>
      <c r="G4" s="213"/>
      <c r="H4" s="213"/>
      <c r="I4" s="517"/>
      <c r="J4" s="517"/>
      <c r="K4" s="517"/>
      <c r="L4" s="517"/>
      <c r="M4" s="181"/>
      <c r="N4" s="183"/>
      <c r="O4" s="183"/>
    </row>
    <row r="5" spans="1:28" s="452" customFormat="1" ht="37.5" customHeight="1">
      <c r="B5" s="531" t="s">
        <v>77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343"/>
      <c r="N5" s="457"/>
      <c r="O5" s="458"/>
    </row>
    <row r="6" spans="1:28" ht="20.100000000000001" customHeight="1">
      <c r="B6" s="181"/>
      <c r="C6" s="181"/>
      <c r="D6" s="181"/>
      <c r="E6" s="181"/>
      <c r="F6" s="181"/>
      <c r="G6" s="181"/>
      <c r="H6" s="181"/>
      <c r="I6" s="184"/>
      <c r="J6" s="184"/>
      <c r="K6" s="184"/>
      <c r="L6" s="184"/>
      <c r="M6" s="188"/>
      <c r="N6" s="189"/>
    </row>
    <row r="7" spans="1:28" s="455" customFormat="1" ht="24.9" customHeight="1">
      <c r="B7" s="345">
        <v>2018</v>
      </c>
      <c r="C7" s="345">
        <v>2019</v>
      </c>
      <c r="D7" s="345">
        <v>2020</v>
      </c>
      <c r="E7" s="345">
        <v>2021</v>
      </c>
      <c r="F7" s="345">
        <v>2022</v>
      </c>
      <c r="G7" s="345"/>
      <c r="H7" s="345"/>
      <c r="I7" s="532" t="s">
        <v>75</v>
      </c>
      <c r="J7" s="532"/>
      <c r="K7" s="532"/>
      <c r="L7" s="532"/>
      <c r="M7" s="345"/>
      <c r="N7" s="460"/>
    </row>
    <row r="8" spans="1:28" s="180" customFormat="1" ht="35.1" customHeight="1">
      <c r="B8" s="190">
        <f>B10+B23+B28+B34+B39</f>
        <v>330903.83419025567</v>
      </c>
      <c r="C8" s="190">
        <f>C10+C23+C28+C34+C39</f>
        <v>335219.23425498779</v>
      </c>
      <c r="D8" s="190">
        <v>320534.46168202651</v>
      </c>
      <c r="E8" s="190">
        <v>334097.51010724722</v>
      </c>
      <c r="F8" s="478">
        <v>340966.38889484096</v>
      </c>
      <c r="G8" s="190"/>
      <c r="H8" s="190"/>
      <c r="I8" s="522" t="s">
        <v>1</v>
      </c>
      <c r="J8" s="523"/>
      <c r="K8" s="523"/>
      <c r="L8" s="523"/>
      <c r="M8" s="190"/>
      <c r="N8" s="216"/>
      <c r="O8" s="216"/>
    </row>
    <row r="9" spans="1:28" s="180" customFormat="1" ht="32.1" customHeight="1">
      <c r="B9" s="217"/>
      <c r="C9" s="217"/>
      <c r="D9" s="217"/>
      <c r="E9" s="217"/>
      <c r="F9" s="217"/>
      <c r="G9" s="217"/>
      <c r="H9" s="217"/>
      <c r="I9" s="533"/>
      <c r="J9" s="533"/>
      <c r="K9" s="533"/>
      <c r="L9" s="533"/>
      <c r="M9" s="190"/>
      <c r="N9" s="216"/>
      <c r="O9" s="216"/>
    </row>
    <row r="10" spans="1:28" s="180" customFormat="1" ht="35.1" customHeight="1">
      <c r="B10" s="218">
        <f>SUM(B11:B21)</f>
        <v>185886.02586068603</v>
      </c>
      <c r="C10" s="218">
        <f>SUM(C11:C21)</f>
        <v>188947.48156551155</v>
      </c>
      <c r="D10" s="218">
        <v>164357.42793100001</v>
      </c>
      <c r="E10" s="218">
        <v>171500.34417685613</v>
      </c>
      <c r="F10" s="218">
        <v>201134.24783206813</v>
      </c>
      <c r="G10" s="218"/>
      <c r="H10" s="218"/>
      <c r="I10" s="522" t="s">
        <v>29</v>
      </c>
      <c r="J10" s="523"/>
      <c r="K10" s="523"/>
      <c r="L10" s="523"/>
      <c r="M10" s="190"/>
      <c r="N10" s="216"/>
      <c r="O10" s="216"/>
      <c r="P10" s="219"/>
    </row>
    <row r="11" spans="1:28" s="180" customFormat="1" ht="32.1" customHeight="1">
      <c r="B11" s="192">
        <v>49266.464604877372</v>
      </c>
      <c r="C11" s="192">
        <v>49967.637912689199</v>
      </c>
      <c r="D11" s="192">
        <v>41700.808666999998</v>
      </c>
      <c r="E11" s="192">
        <v>50676.131200000003</v>
      </c>
      <c r="F11" s="192">
        <v>48603.510481282639</v>
      </c>
      <c r="G11" s="192"/>
      <c r="H11" s="192"/>
      <c r="I11" s="527" t="s">
        <v>30</v>
      </c>
      <c r="J11" s="527"/>
      <c r="K11" s="527"/>
      <c r="L11" s="527"/>
      <c r="M11" s="220"/>
      <c r="N11" s="216"/>
      <c r="O11" s="216"/>
      <c r="P11" s="220"/>
      <c r="Q11" s="220"/>
    </row>
    <row r="12" spans="1:28" s="180" customFormat="1" ht="32.1" customHeight="1">
      <c r="B12" s="192">
        <v>37852.4948251635</v>
      </c>
      <c r="C12" s="192">
        <v>39156.3098106322</v>
      </c>
      <c r="D12" s="192">
        <v>34204.217101000002</v>
      </c>
      <c r="E12" s="192">
        <v>32044.589325000001</v>
      </c>
      <c r="F12" s="192">
        <v>48148.037208447051</v>
      </c>
      <c r="G12" s="192"/>
      <c r="H12" s="192"/>
      <c r="I12" s="527" t="s">
        <v>31</v>
      </c>
      <c r="J12" s="527"/>
      <c r="K12" s="527"/>
      <c r="L12" s="527"/>
      <c r="M12" s="192"/>
      <c r="N12" s="216"/>
      <c r="O12" s="216"/>
      <c r="P12" s="220"/>
      <c r="Q12" s="220"/>
    </row>
    <row r="13" spans="1:28" s="180" customFormat="1" ht="32.1" customHeight="1">
      <c r="B13" s="222">
        <v>25071.211156584533</v>
      </c>
      <c r="C13" s="192">
        <v>25405.203248719994</v>
      </c>
      <c r="D13" s="222">
        <v>16031.236466</v>
      </c>
      <c r="E13" s="192">
        <v>16576.493307000001</v>
      </c>
      <c r="F13" s="192">
        <v>20283.78251633346</v>
      </c>
      <c r="G13" s="192"/>
      <c r="H13" s="192"/>
      <c r="I13" s="527" t="s">
        <v>58</v>
      </c>
      <c r="J13" s="527"/>
      <c r="K13" s="527"/>
      <c r="L13" s="527"/>
      <c r="M13" s="192"/>
      <c r="N13" s="216"/>
      <c r="O13" s="216"/>
      <c r="P13" s="220"/>
      <c r="Q13" s="220"/>
    </row>
    <row r="14" spans="1:28" s="180" customFormat="1" ht="32.1" customHeight="1">
      <c r="B14" s="192">
        <v>12999.612670986557</v>
      </c>
      <c r="C14" s="192">
        <v>13142.579822874146</v>
      </c>
      <c r="D14" s="192">
        <v>8316.5481990000007</v>
      </c>
      <c r="E14" s="192">
        <v>8115.383323</v>
      </c>
      <c r="F14" s="192">
        <v>8470.1046796485498</v>
      </c>
      <c r="G14" s="192"/>
      <c r="H14" s="192"/>
      <c r="I14" s="527" t="s">
        <v>89</v>
      </c>
      <c r="J14" s="527"/>
      <c r="K14" s="527"/>
      <c r="L14" s="527"/>
      <c r="M14" s="220"/>
      <c r="N14" s="216"/>
      <c r="O14" s="216"/>
      <c r="P14" s="220"/>
      <c r="Q14" s="220"/>
    </row>
    <row r="15" spans="1:28" s="180" customFormat="1" ht="32.1" customHeight="1">
      <c r="B15" s="192">
        <v>12820.00921951638</v>
      </c>
      <c r="C15" s="192">
        <v>12883.738057640365</v>
      </c>
      <c r="D15" s="192">
        <v>20624.391303</v>
      </c>
      <c r="E15" s="192">
        <v>20206.739987000001</v>
      </c>
      <c r="F15" s="192">
        <v>16506.640209329347</v>
      </c>
      <c r="G15" s="192"/>
      <c r="H15" s="192"/>
      <c r="I15" s="527" t="s">
        <v>32</v>
      </c>
      <c r="J15" s="527"/>
      <c r="K15" s="527"/>
      <c r="L15" s="527"/>
      <c r="M15" s="192"/>
      <c r="N15" s="216"/>
      <c r="O15" s="216"/>
      <c r="P15" s="220"/>
      <c r="Q15" s="220"/>
    </row>
    <row r="16" spans="1:28" s="180" customFormat="1" ht="32.1" customHeight="1">
      <c r="B16" s="192">
        <v>12374.244460107779</v>
      </c>
      <c r="C16" s="192">
        <v>12478.535853592228</v>
      </c>
      <c r="D16" s="192">
        <v>10608.715843</v>
      </c>
      <c r="E16" s="192">
        <v>10068.579903</v>
      </c>
      <c r="F16" s="192">
        <v>13176.088442939743</v>
      </c>
      <c r="G16" s="192"/>
      <c r="H16" s="192"/>
      <c r="I16" s="527" t="s">
        <v>33</v>
      </c>
      <c r="J16" s="527"/>
      <c r="K16" s="527"/>
      <c r="L16" s="527"/>
      <c r="M16" s="192"/>
      <c r="N16" s="216"/>
      <c r="O16" s="216"/>
      <c r="P16" s="220"/>
      <c r="Q16" s="220"/>
    </row>
    <row r="17" spans="2:17" s="180" customFormat="1" ht="32.1" customHeight="1">
      <c r="B17" s="192">
        <v>5569.2977568960541</v>
      </c>
      <c r="C17" s="192">
        <v>5579.09952148515</v>
      </c>
      <c r="D17" s="192">
        <v>6150.1768929999998</v>
      </c>
      <c r="E17" s="192">
        <v>5211.925964</v>
      </c>
      <c r="F17" s="192">
        <v>11558.051668768219</v>
      </c>
      <c r="G17" s="192"/>
      <c r="H17" s="192"/>
      <c r="I17" s="527" t="s">
        <v>34</v>
      </c>
      <c r="J17" s="527"/>
      <c r="K17" s="527"/>
      <c r="L17" s="527"/>
      <c r="M17" s="192"/>
      <c r="N17" s="216"/>
      <c r="O17" s="216"/>
      <c r="P17" s="220"/>
      <c r="Q17" s="220"/>
    </row>
    <row r="18" spans="2:17" s="180" customFormat="1" ht="32.1" customHeight="1">
      <c r="B18" s="192">
        <v>5327.8559290307503</v>
      </c>
      <c r="C18" s="192">
        <v>5371.1598774313807</v>
      </c>
      <c r="D18" s="192">
        <v>5032.7769159999998</v>
      </c>
      <c r="E18" s="192">
        <v>5299.4447069999997</v>
      </c>
      <c r="F18" s="192">
        <v>4131.2208499173094</v>
      </c>
      <c r="G18" s="192"/>
      <c r="H18" s="192"/>
      <c r="I18" s="527" t="s">
        <v>35</v>
      </c>
      <c r="J18" s="527"/>
      <c r="K18" s="527"/>
      <c r="L18" s="527"/>
      <c r="M18" s="192"/>
      <c r="N18" s="216"/>
      <c r="O18" s="216"/>
      <c r="P18" s="220"/>
      <c r="Q18" s="220"/>
    </row>
    <row r="19" spans="2:17" s="180" customFormat="1" ht="32.1" customHeight="1">
      <c r="B19" s="192">
        <v>3150.0816934585014</v>
      </c>
      <c r="C19" s="192">
        <v>3212.6900717364524</v>
      </c>
      <c r="D19" s="192">
        <v>2971.6436469999999</v>
      </c>
      <c r="E19" s="192">
        <v>3015.9429479999999</v>
      </c>
      <c r="F19" s="192">
        <v>3747.0772768141874</v>
      </c>
      <c r="G19" s="192"/>
      <c r="H19" s="192"/>
      <c r="I19" s="527" t="s">
        <v>37</v>
      </c>
      <c r="J19" s="527"/>
      <c r="K19" s="527"/>
      <c r="L19" s="527"/>
      <c r="M19" s="192"/>
      <c r="N19" s="216"/>
      <c r="O19" s="216"/>
      <c r="P19" s="220"/>
      <c r="Q19" s="220"/>
    </row>
    <row r="20" spans="2:17" s="180" customFormat="1" ht="32.1" customHeight="1">
      <c r="B20" s="192">
        <v>3003.8707499616653</v>
      </c>
      <c r="C20" s="192">
        <v>3008.0007061058509</v>
      </c>
      <c r="D20" s="192">
        <v>2983.9589299999998</v>
      </c>
      <c r="E20" s="192">
        <v>3295.7734890000002</v>
      </c>
      <c r="F20" s="192">
        <v>2540.8466922891721</v>
      </c>
      <c r="G20" s="192"/>
      <c r="H20" s="192"/>
      <c r="I20" s="527" t="s">
        <v>36</v>
      </c>
      <c r="J20" s="527"/>
      <c r="K20" s="527"/>
      <c r="L20" s="527"/>
      <c r="M20" s="192"/>
      <c r="N20" s="216"/>
      <c r="O20" s="216"/>
      <c r="P20" s="220"/>
      <c r="Q20" s="220"/>
    </row>
    <row r="21" spans="2:17" s="180" customFormat="1" ht="32.1" customHeight="1">
      <c r="B21" s="192">
        <v>18450.882794102923</v>
      </c>
      <c r="C21" s="192">
        <v>18742.526682604599</v>
      </c>
      <c r="D21" s="192">
        <v>15732.953965999999</v>
      </c>
      <c r="E21" s="192">
        <v>16989.340023856141</v>
      </c>
      <c r="F21" s="192">
        <v>23969</v>
      </c>
      <c r="G21" s="192"/>
      <c r="H21" s="192"/>
      <c r="I21" s="527" t="s">
        <v>93</v>
      </c>
      <c r="J21" s="527"/>
      <c r="K21" s="527"/>
      <c r="L21" s="527"/>
      <c r="M21" s="192"/>
      <c r="N21" s="216"/>
      <c r="O21" s="216"/>
    </row>
    <row r="22" spans="2:17" s="180" customFormat="1" ht="32.1" customHeight="1">
      <c r="B22" s="193"/>
      <c r="C22" s="193"/>
      <c r="D22" s="193"/>
      <c r="E22" s="193"/>
      <c r="F22" s="193"/>
      <c r="G22" s="193"/>
      <c r="H22" s="193"/>
      <c r="I22" s="510"/>
      <c r="J22" s="510"/>
      <c r="K22" s="510"/>
      <c r="L22" s="510"/>
      <c r="M22" s="192"/>
      <c r="N22" s="216"/>
      <c r="O22" s="216"/>
    </row>
    <row r="23" spans="2:17" s="180" customFormat="1" ht="35.1" customHeight="1">
      <c r="B23" s="1">
        <f t="shared" ref="B23:C23" si="0">SUM(B24:B26)</f>
        <v>21722.433062855103</v>
      </c>
      <c r="C23" s="1">
        <f t="shared" si="0"/>
        <v>22071.381438082608</v>
      </c>
      <c r="D23" s="1">
        <v>26274.816942195193</v>
      </c>
      <c r="E23" s="1">
        <v>29383.13325935875</v>
      </c>
      <c r="F23" s="1">
        <f t="shared" ref="F23" si="1">SUM(F24:F26)</f>
        <v>45925.41697961952</v>
      </c>
      <c r="G23" s="218"/>
      <c r="H23" s="218"/>
      <c r="I23" s="522" t="s">
        <v>38</v>
      </c>
      <c r="J23" s="523"/>
      <c r="K23" s="523"/>
      <c r="L23" s="523"/>
      <c r="M23" s="190"/>
      <c r="N23" s="216"/>
      <c r="O23" s="216"/>
      <c r="Q23" s="193"/>
    </row>
    <row r="24" spans="2:17" s="180" customFormat="1" ht="32.1" customHeight="1">
      <c r="B24" s="2">
        <v>7876.3111449636908</v>
      </c>
      <c r="C24" s="2">
        <v>8218.9990538085331</v>
      </c>
      <c r="D24" s="2">
        <v>7526.4592469999998</v>
      </c>
      <c r="E24" s="2">
        <v>8111.541252</v>
      </c>
      <c r="F24" s="2">
        <v>14932</v>
      </c>
      <c r="G24" s="192"/>
      <c r="H24" s="192"/>
      <c r="I24" s="525" t="s">
        <v>39</v>
      </c>
      <c r="J24" s="525"/>
      <c r="K24" s="525"/>
      <c r="L24" s="525"/>
      <c r="M24" s="192"/>
      <c r="N24" s="216"/>
      <c r="O24" s="216"/>
    </row>
    <row r="25" spans="2:17" s="180" customFormat="1" ht="32.1" customHeight="1">
      <c r="B25" s="3">
        <v>2767.9401503831286</v>
      </c>
      <c r="C25" s="3">
        <v>2787.8538838819736</v>
      </c>
      <c r="D25" s="3">
        <v>2899.685477</v>
      </c>
      <c r="E25" s="3">
        <v>2400.5598089999999</v>
      </c>
      <c r="F25" s="3">
        <v>4701.1009796195231</v>
      </c>
      <c r="G25" s="192"/>
      <c r="H25" s="222"/>
      <c r="I25" s="525" t="s">
        <v>40</v>
      </c>
      <c r="J25" s="525"/>
      <c r="K25" s="525"/>
      <c r="L25" s="525"/>
      <c r="M25" s="192"/>
      <c r="N25" s="216"/>
      <c r="O25" s="216"/>
    </row>
    <row r="26" spans="2:17" s="180" customFormat="1" ht="32.1" customHeight="1">
      <c r="B26" s="2">
        <v>11078.181767508286</v>
      </c>
      <c r="C26" s="2">
        <v>11064.5285003921</v>
      </c>
      <c r="D26" s="2">
        <v>15848.672218195194</v>
      </c>
      <c r="E26" s="2">
        <v>18871.032198358749</v>
      </c>
      <c r="F26" s="2">
        <v>26292.315999999999</v>
      </c>
      <c r="G26" s="192"/>
      <c r="H26" s="192"/>
      <c r="I26" s="525" t="s">
        <v>41</v>
      </c>
      <c r="J26" s="525"/>
      <c r="K26" s="525"/>
      <c r="L26" s="525"/>
      <c r="M26" s="192"/>
      <c r="N26" s="216"/>
      <c r="O26" s="216"/>
    </row>
    <row r="27" spans="2:17" s="180" customFormat="1" ht="32.1" customHeight="1">
      <c r="B27" s="192"/>
      <c r="C27" s="192"/>
      <c r="D27" s="192"/>
      <c r="E27" s="192"/>
      <c r="F27" s="192"/>
      <c r="G27" s="192"/>
      <c r="H27" s="192"/>
      <c r="I27" s="526"/>
      <c r="J27" s="526"/>
      <c r="K27" s="526"/>
      <c r="L27" s="526"/>
      <c r="M27" s="192"/>
      <c r="N27" s="216"/>
      <c r="O27" s="216"/>
    </row>
    <row r="28" spans="2:17" s="180" customFormat="1" ht="35.1" customHeight="1">
      <c r="B28" s="218">
        <f>SUM(B29:B32)</f>
        <v>56564.750897866761</v>
      </c>
      <c r="C28" s="218">
        <f>SUM(C29:C32)</f>
        <v>56717.996364646249</v>
      </c>
      <c r="D28" s="218">
        <v>54595.611995106301</v>
      </c>
      <c r="E28" s="218">
        <v>56984.979590985495</v>
      </c>
      <c r="F28" s="218">
        <f>SUM(F29:F32)</f>
        <v>65550.976595</v>
      </c>
      <c r="G28" s="218"/>
      <c r="H28" s="218"/>
      <c r="I28" s="522" t="s">
        <v>42</v>
      </c>
      <c r="J28" s="523"/>
      <c r="K28" s="523"/>
      <c r="L28" s="523"/>
      <c r="M28" s="190"/>
      <c r="N28" s="216"/>
      <c r="O28" s="216"/>
    </row>
    <row r="29" spans="2:17" s="180" customFormat="1" ht="32.1" customHeight="1">
      <c r="B29" s="192">
        <v>37761.494203846836</v>
      </c>
      <c r="C29" s="192">
        <v>38142.030410425919</v>
      </c>
      <c r="D29" s="192">
        <v>35114.483987</v>
      </c>
      <c r="E29" s="192">
        <v>37347.766582999997</v>
      </c>
      <c r="F29" s="192">
        <v>43813.1</v>
      </c>
      <c r="G29" s="192"/>
      <c r="H29" s="192"/>
      <c r="I29" s="525" t="s">
        <v>43</v>
      </c>
      <c r="J29" s="525"/>
      <c r="K29" s="525"/>
      <c r="L29" s="525"/>
      <c r="M29" s="192"/>
      <c r="N29" s="216"/>
      <c r="O29" s="216"/>
    </row>
    <row r="30" spans="2:17" s="180" customFormat="1" ht="32.1" customHeight="1">
      <c r="B30" s="192">
        <v>9926.0424055673157</v>
      </c>
      <c r="C30" s="192">
        <v>10348.8515135813</v>
      </c>
      <c r="D30" s="192">
        <v>9649.0177910000002</v>
      </c>
      <c r="E30" s="192">
        <v>10578.190814</v>
      </c>
      <c r="F30" s="192">
        <v>8767.6289809999998</v>
      </c>
      <c r="G30" s="192"/>
      <c r="H30" s="192"/>
      <c r="I30" s="525" t="s">
        <v>44</v>
      </c>
      <c r="J30" s="525"/>
      <c r="K30" s="525"/>
      <c r="L30" s="525"/>
      <c r="M30" s="192"/>
      <c r="N30" s="216"/>
      <c r="O30" s="216"/>
    </row>
    <row r="31" spans="2:17" s="180" customFormat="1" ht="32.1" customHeight="1">
      <c r="B31" s="192">
        <v>2108.2445802126335</v>
      </c>
      <c r="C31" s="192">
        <v>2113.7825558956083</v>
      </c>
      <c r="D31" s="192">
        <v>2379.9391190000001</v>
      </c>
      <c r="E31" s="192">
        <v>1890.3118930000001</v>
      </c>
      <c r="F31" s="192">
        <v>1416.2476140000001</v>
      </c>
      <c r="G31" s="192"/>
      <c r="H31" s="192"/>
      <c r="I31" s="525" t="s">
        <v>45</v>
      </c>
      <c r="J31" s="525"/>
      <c r="K31" s="525"/>
      <c r="L31" s="525"/>
      <c r="M31" s="192"/>
      <c r="N31" s="216"/>
      <c r="O31" s="216"/>
    </row>
    <row r="32" spans="2:17" s="180" customFormat="1" ht="32.1" customHeight="1">
      <c r="B32" s="192">
        <v>6768.9697082399771</v>
      </c>
      <c r="C32" s="222">
        <v>6113.3318847434202</v>
      </c>
      <c r="D32" s="192">
        <v>7452.1710981063006</v>
      </c>
      <c r="E32" s="222">
        <v>7168.7103009854964</v>
      </c>
      <c r="F32" s="222">
        <v>11554</v>
      </c>
      <c r="G32" s="222"/>
      <c r="H32" s="222"/>
      <c r="I32" s="525" t="s">
        <v>46</v>
      </c>
      <c r="J32" s="525"/>
      <c r="K32" s="525"/>
      <c r="L32" s="525"/>
      <c r="M32" s="192"/>
      <c r="N32" s="216"/>
      <c r="O32" s="216"/>
    </row>
    <row r="33" spans="2:15" s="180" customFormat="1" ht="32.1" customHeight="1">
      <c r="B33" s="193"/>
      <c r="C33" s="193"/>
      <c r="D33" s="193"/>
      <c r="E33" s="193"/>
      <c r="F33" s="193"/>
      <c r="G33" s="193"/>
      <c r="H33" s="193"/>
      <c r="I33" s="526"/>
      <c r="J33" s="526"/>
      <c r="K33" s="526"/>
      <c r="L33" s="526"/>
      <c r="M33" s="192"/>
      <c r="N33" s="216"/>
      <c r="O33" s="216"/>
    </row>
    <row r="34" spans="2:15" s="180" customFormat="1" ht="35.1" customHeight="1">
      <c r="B34" s="218">
        <f>SUM(B35:B37)</f>
        <v>22875.099083019864</v>
      </c>
      <c r="C34" s="218">
        <f>SUM(C35:C37)</f>
        <v>23515.812567002198</v>
      </c>
      <c r="D34" s="218">
        <v>39453.600238999999</v>
      </c>
      <c r="E34" s="218">
        <v>38751.068424804464</v>
      </c>
      <c r="F34" s="218">
        <f>SUM(F35:F37)</f>
        <v>20161.511999999999</v>
      </c>
      <c r="G34" s="218"/>
      <c r="H34" s="218"/>
      <c r="I34" s="522" t="s">
        <v>47</v>
      </c>
      <c r="J34" s="523"/>
      <c r="K34" s="523"/>
      <c r="L34" s="523"/>
      <c r="M34" s="190"/>
      <c r="N34" s="216"/>
      <c r="O34" s="216"/>
    </row>
    <row r="35" spans="2:15" s="180" customFormat="1" ht="32.1" customHeight="1">
      <c r="B35" s="192">
        <v>15016.779761996071</v>
      </c>
      <c r="C35" s="192">
        <v>15638.6207999978</v>
      </c>
      <c r="D35" s="192">
        <v>18500.870895</v>
      </c>
      <c r="E35" s="192">
        <v>19301.564405000001</v>
      </c>
      <c r="F35" s="192">
        <v>11093.759</v>
      </c>
      <c r="G35" s="192"/>
      <c r="H35" s="192"/>
      <c r="I35" s="525" t="s">
        <v>48</v>
      </c>
      <c r="J35" s="525"/>
      <c r="K35" s="525"/>
      <c r="L35" s="525"/>
      <c r="M35" s="192"/>
      <c r="N35" s="216"/>
      <c r="O35" s="216"/>
    </row>
    <row r="36" spans="2:15" s="180" customFormat="1" ht="32.1" customHeight="1">
      <c r="B36" s="222">
        <v>3770.7126044126544</v>
      </c>
      <c r="C36" s="192">
        <v>3782.0025194111486</v>
      </c>
      <c r="D36" s="222">
        <v>4262.0747780000002</v>
      </c>
      <c r="E36" s="192">
        <v>4526.0819019999999</v>
      </c>
      <c r="F36" s="192">
        <v>4687.7529999999997</v>
      </c>
      <c r="G36" s="192"/>
      <c r="H36" s="192"/>
      <c r="I36" s="525" t="s">
        <v>49</v>
      </c>
      <c r="J36" s="525"/>
      <c r="K36" s="525"/>
      <c r="L36" s="525"/>
      <c r="M36" s="192"/>
      <c r="N36" s="216"/>
      <c r="O36" s="216"/>
    </row>
    <row r="37" spans="2:15" s="180" customFormat="1" ht="32.1" customHeight="1">
      <c r="B37" s="192">
        <v>4087.606716611137</v>
      </c>
      <c r="C37" s="192">
        <v>4095.18924759325</v>
      </c>
      <c r="D37" s="192">
        <v>16690.654566000001</v>
      </c>
      <c r="E37" s="192">
        <v>14923.422117804466</v>
      </c>
      <c r="F37" s="192">
        <v>4380</v>
      </c>
      <c r="G37" s="192"/>
      <c r="H37" s="192"/>
      <c r="I37" s="525" t="s">
        <v>50</v>
      </c>
      <c r="J37" s="525"/>
      <c r="K37" s="525"/>
      <c r="L37" s="525"/>
      <c r="M37" s="192"/>
      <c r="N37" s="216"/>
      <c r="O37" s="216"/>
    </row>
    <row r="38" spans="2:15" s="180" customFormat="1" ht="32.1" customHeight="1">
      <c r="B38" s="193"/>
      <c r="C38" s="193"/>
      <c r="D38" s="193"/>
      <c r="E38" s="193"/>
      <c r="F38" s="193"/>
      <c r="G38" s="193"/>
      <c r="H38" s="193"/>
      <c r="I38" s="526"/>
      <c r="J38" s="526"/>
      <c r="K38" s="526"/>
      <c r="L38" s="526"/>
      <c r="M38" s="192"/>
      <c r="N38" s="216"/>
      <c r="O38" s="216"/>
    </row>
    <row r="39" spans="2:15" s="180" customFormat="1" ht="35.1" customHeight="1">
      <c r="B39" s="218">
        <f>SUM(B40:B43)</f>
        <v>43855.525285827891</v>
      </c>
      <c r="C39" s="218">
        <f>SUM(C40:C43)</f>
        <v>43966.562319745179</v>
      </c>
      <c r="D39" s="218">
        <v>35853.004574725004</v>
      </c>
      <c r="E39" s="218">
        <v>37477.984655242326</v>
      </c>
      <c r="F39" s="218">
        <f>SUM(F40:F43)</f>
        <v>8193.614835031085</v>
      </c>
      <c r="G39" s="218"/>
      <c r="H39" s="218"/>
      <c r="I39" s="522" t="s">
        <v>51</v>
      </c>
      <c r="J39" s="523"/>
      <c r="K39" s="523"/>
      <c r="L39" s="523"/>
      <c r="M39" s="190"/>
      <c r="N39" s="216"/>
      <c r="O39" s="216"/>
    </row>
    <row r="40" spans="2:15" s="180" customFormat="1" ht="32.1" customHeight="1">
      <c r="B40" s="193">
        <v>30898.989774618301</v>
      </c>
      <c r="C40" s="193">
        <v>30948.5428796089</v>
      </c>
      <c r="D40" s="193">
        <v>30059.292895999999</v>
      </c>
      <c r="E40" s="193">
        <v>30604.257775999999</v>
      </c>
      <c r="F40" s="193">
        <v>150.10461226634266</v>
      </c>
      <c r="G40" s="193"/>
      <c r="H40" s="193"/>
      <c r="I40" s="525" t="s">
        <v>52</v>
      </c>
      <c r="J40" s="525"/>
      <c r="K40" s="525"/>
      <c r="L40" s="525"/>
      <c r="M40" s="192"/>
      <c r="N40" s="216"/>
      <c r="O40" s="216"/>
    </row>
    <row r="41" spans="2:15" s="180" customFormat="1" ht="32.1" customHeight="1">
      <c r="B41" s="193">
        <v>3278.8497937682155</v>
      </c>
      <c r="C41" s="193">
        <v>3328.24238304662</v>
      </c>
      <c r="D41" s="193">
        <v>2703.295854</v>
      </c>
      <c r="E41" s="193">
        <v>3017.8700450000001</v>
      </c>
      <c r="F41" s="193">
        <v>1189.5221954146493</v>
      </c>
      <c r="G41" s="193"/>
      <c r="H41" s="193"/>
      <c r="I41" s="525" t="s">
        <v>53</v>
      </c>
      <c r="J41" s="525"/>
      <c r="K41" s="525"/>
      <c r="L41" s="525"/>
      <c r="M41" s="192"/>
      <c r="N41" s="216"/>
      <c r="O41" s="216"/>
    </row>
    <row r="42" spans="2:15" s="180" customFormat="1" ht="32.1" customHeight="1">
      <c r="B42" s="193">
        <v>1811.0999067596172</v>
      </c>
      <c r="C42" s="193">
        <v>1813.3942889587729</v>
      </c>
      <c r="D42" s="193">
        <v>401.15975600000002</v>
      </c>
      <c r="E42" s="193">
        <v>1401.414407</v>
      </c>
      <c r="F42" s="193">
        <v>6782.7710548010209</v>
      </c>
      <c r="G42" s="193"/>
      <c r="H42" s="193"/>
      <c r="I42" s="525" t="s">
        <v>54</v>
      </c>
      <c r="J42" s="525"/>
      <c r="K42" s="525"/>
      <c r="L42" s="525"/>
      <c r="M42" s="192"/>
      <c r="N42" s="216"/>
      <c r="O42" s="216"/>
    </row>
    <row r="43" spans="2:15" s="180" customFormat="1" ht="32.1" customHeight="1">
      <c r="B43" s="192">
        <v>7866.5858106817523</v>
      </c>
      <c r="C43" s="192">
        <v>7876.3827681308903</v>
      </c>
      <c r="D43" s="192">
        <v>2689.2560687250061</v>
      </c>
      <c r="E43" s="192">
        <v>2454.4424272423248</v>
      </c>
      <c r="F43" s="192">
        <v>71.216972549071258</v>
      </c>
      <c r="G43" s="192"/>
      <c r="H43" s="192"/>
      <c r="I43" s="525" t="s">
        <v>55</v>
      </c>
      <c r="J43" s="525"/>
      <c r="K43" s="525"/>
      <c r="L43" s="525"/>
      <c r="M43" s="192"/>
      <c r="N43" s="216"/>
      <c r="O43" s="216"/>
    </row>
    <row r="44" spans="2:15" s="390" customFormat="1" ht="32.1" customHeight="1">
      <c r="B44" s="389"/>
      <c r="C44" s="389"/>
      <c r="D44" s="389"/>
      <c r="E44" s="389"/>
      <c r="F44" s="389"/>
      <c r="G44" s="389"/>
      <c r="H44" s="389"/>
      <c r="I44" s="524"/>
      <c r="J44" s="524"/>
      <c r="K44" s="524"/>
      <c r="L44" s="524"/>
      <c r="M44" s="388"/>
      <c r="N44" s="394"/>
      <c r="O44" s="394"/>
    </row>
    <row r="45" spans="2:15" s="391" customFormat="1" ht="32.1" customHeight="1">
      <c r="B45" s="392"/>
      <c r="C45" s="392"/>
      <c r="D45" s="392"/>
      <c r="E45" s="392"/>
      <c r="F45" s="392"/>
      <c r="G45" s="392"/>
      <c r="H45" s="392"/>
      <c r="I45" s="521"/>
      <c r="J45" s="521"/>
      <c r="K45" s="521"/>
      <c r="L45" s="521"/>
      <c r="M45" s="387"/>
      <c r="N45" s="216"/>
      <c r="O45" s="216"/>
    </row>
    <row r="46" spans="2:15" s="180" customFormat="1" ht="35.1" customHeight="1">
      <c r="B46" s="190">
        <v>118776</v>
      </c>
      <c r="C46" s="190">
        <v>121187</v>
      </c>
      <c r="D46" s="190">
        <v>118923.97816300001</v>
      </c>
      <c r="E46" s="190">
        <v>127267.568854</v>
      </c>
      <c r="F46" s="190">
        <v>181564.221735</v>
      </c>
      <c r="G46" s="190"/>
      <c r="H46" s="190"/>
      <c r="I46" s="522" t="s">
        <v>56</v>
      </c>
      <c r="J46" s="523"/>
      <c r="K46" s="523"/>
      <c r="L46" s="523"/>
      <c r="M46" s="190"/>
      <c r="N46" s="216"/>
      <c r="O46" s="216"/>
    </row>
    <row r="47" spans="2:15" s="180" customFormat="1" ht="35.1" customHeight="1">
      <c r="B47" s="190">
        <v>53967.028842004489</v>
      </c>
      <c r="C47" s="190">
        <v>54920.618285988137</v>
      </c>
      <c r="D47" s="190">
        <v>15571.2886288874</v>
      </c>
      <c r="E47" s="190">
        <v>16803.643948314882</v>
      </c>
      <c r="F47" s="190">
        <v>43106.918978000002</v>
      </c>
      <c r="G47" s="190"/>
      <c r="H47" s="190"/>
      <c r="I47" s="522" t="s">
        <v>85</v>
      </c>
      <c r="J47" s="523"/>
      <c r="K47" s="523"/>
      <c r="L47" s="523"/>
      <c r="M47" s="190"/>
      <c r="N47" s="216"/>
      <c r="O47" s="216"/>
    </row>
    <row r="48" spans="2:15" s="390" customFormat="1" ht="32.1" customHeight="1">
      <c r="I48" s="508"/>
      <c r="J48" s="508"/>
      <c r="K48" s="508"/>
      <c r="L48" s="508"/>
      <c r="M48" s="388"/>
    </row>
    <row r="49" spans="1:13" s="180" customFormat="1" ht="20.100000000000001" customHeight="1">
      <c r="B49" s="321"/>
      <c r="C49" s="321"/>
      <c r="D49" s="321"/>
      <c r="E49" s="321"/>
      <c r="F49" s="328"/>
      <c r="G49" s="321"/>
      <c r="H49" s="321"/>
      <c r="I49" s="322"/>
      <c r="J49" s="322"/>
      <c r="K49" s="322"/>
      <c r="L49" s="322"/>
      <c r="M49" s="321"/>
    </row>
    <row r="50" spans="1:13" s="180" customFormat="1" ht="20.100000000000001" customHeight="1">
      <c r="E50" s="211" t="s">
        <v>94</v>
      </c>
      <c r="F50" s="212" t="s">
        <v>88</v>
      </c>
      <c r="H50" s="480"/>
      <c r="I50" s="212"/>
      <c r="J50" s="212"/>
      <c r="K50" s="480"/>
      <c r="L50" s="212"/>
    </row>
    <row r="51" spans="1:13" s="180" customFormat="1" ht="20.100000000000001" customHeight="1">
      <c r="E51" s="211"/>
      <c r="F51" s="212"/>
      <c r="H51" s="480"/>
      <c r="I51" s="212"/>
      <c r="J51" s="212"/>
      <c r="K51" s="480"/>
      <c r="L51" s="212"/>
    </row>
    <row r="52" spans="1:13" ht="20.100000000000001" customHeight="1">
      <c r="E52" s="180"/>
      <c r="F52" s="180"/>
      <c r="G52" s="180"/>
      <c r="H52" s="320"/>
      <c r="I52" s="212"/>
      <c r="J52" s="212"/>
      <c r="K52" s="180"/>
      <c r="L52" s="180"/>
      <c r="M52" s="180"/>
    </row>
    <row r="53" spans="1:13" ht="15.6">
      <c r="J53" s="200"/>
      <c r="K53" s="200"/>
      <c r="L53" s="200"/>
    </row>
    <row r="54" spans="1:13" ht="15.75" customHeight="1">
      <c r="A54" s="534"/>
      <c r="B54" s="534"/>
      <c r="C54" s="534"/>
      <c r="D54" s="534"/>
      <c r="E54" s="534"/>
      <c r="F54" s="534"/>
      <c r="G54" s="534"/>
      <c r="H54" s="534"/>
      <c r="I54" s="534"/>
      <c r="J54" s="534"/>
      <c r="K54" s="534"/>
      <c r="L54" s="534"/>
    </row>
  </sheetData>
  <mergeCells count="48">
    <mergeCell ref="I13:L13"/>
    <mergeCell ref="Q2:Q3"/>
    <mergeCell ref="R2:R3"/>
    <mergeCell ref="B3:L3"/>
    <mergeCell ref="I4:L4"/>
    <mergeCell ref="B5:L5"/>
    <mergeCell ref="I7:L7"/>
    <mergeCell ref="I8:L8"/>
    <mergeCell ref="I9:L9"/>
    <mergeCell ref="I10:L10"/>
    <mergeCell ref="I11:L11"/>
    <mergeCell ref="I12:L12"/>
    <mergeCell ref="I25:L25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37:L37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54:L54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3"/>
  <sheetViews>
    <sheetView view="pageBreakPreview" zoomScale="60" zoomScaleNormal="100" workbookViewId="0">
      <pane ySplit="8" topLeftCell="A9" activePane="bottomLeft" state="frozen"/>
      <selection activeCell="V33" sqref="V33"/>
      <selection pane="bottomLeft" activeCell="A51" sqref="A51:XFD51"/>
    </sheetView>
  </sheetViews>
  <sheetFormatPr defaultColWidth="9.109375" defaultRowHeight="13.8"/>
  <cols>
    <col min="1" max="1" width="1.6640625" style="173" customWidth="1"/>
    <col min="2" max="2" width="5.6640625" style="174" customWidth="1"/>
    <col min="3" max="3" width="6.6640625" style="174" customWidth="1"/>
    <col min="4" max="4" width="7.6640625" style="174" customWidth="1"/>
    <col min="5" max="5" width="1.6640625" style="174" customWidth="1"/>
    <col min="6" max="6" width="35.6640625" style="173" customWidth="1"/>
    <col min="7" max="12" width="16.6640625" style="173" customWidth="1"/>
    <col min="13" max="13" width="11.6640625" style="173" customWidth="1"/>
    <col min="14" max="16" width="17" style="173" customWidth="1"/>
    <col min="17" max="17" width="15.6640625" style="173" bestFit="1" customWidth="1"/>
    <col min="18" max="16384" width="9.109375" style="173"/>
  </cols>
  <sheetData>
    <row r="1" spans="1:29" ht="30" customHeight="1"/>
    <row r="2" spans="1:29" ht="20.100000000000001" customHeight="1"/>
    <row r="3" spans="1:29" s="179" customFormat="1" ht="25.5" customHeight="1">
      <c r="A3" s="175"/>
      <c r="B3" s="516" t="s">
        <v>100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176"/>
      <c r="N3" s="176"/>
      <c r="O3" s="177"/>
      <c r="P3" s="178"/>
      <c r="Q3" s="178"/>
      <c r="R3" s="173"/>
      <c r="S3" s="173"/>
      <c r="T3" s="178"/>
      <c r="U3" s="178"/>
      <c r="V3" s="178"/>
      <c r="W3" s="178"/>
      <c r="X3" s="175"/>
      <c r="Y3" s="175"/>
      <c r="Z3" s="175"/>
      <c r="AA3" s="175"/>
      <c r="AB3" s="175"/>
      <c r="AC3" s="175"/>
    </row>
    <row r="4" spans="1:29" ht="20.100000000000001" customHeight="1">
      <c r="A4" s="223"/>
      <c r="B4" s="224"/>
      <c r="C4" s="224"/>
      <c r="D4" s="224"/>
      <c r="E4" s="224"/>
      <c r="F4" s="224"/>
      <c r="G4" s="225"/>
      <c r="H4" s="225"/>
      <c r="I4" s="225"/>
      <c r="J4" s="226"/>
      <c r="K4" s="226"/>
      <c r="L4" s="226"/>
      <c r="M4" s="181"/>
    </row>
    <row r="5" spans="1:29" s="452" customFormat="1" ht="37.5" customHeight="1">
      <c r="B5" s="518" t="s">
        <v>79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343"/>
      <c r="N5" s="453"/>
      <c r="O5" s="454"/>
    </row>
    <row r="6" spans="1:29" ht="20.100000000000001" customHeight="1">
      <c r="B6" s="184"/>
      <c r="C6" s="184"/>
      <c r="D6" s="184"/>
      <c r="E6" s="184"/>
      <c r="F6" s="186"/>
      <c r="G6" s="181"/>
      <c r="H6" s="181"/>
      <c r="I6" s="181"/>
      <c r="J6" s="181"/>
      <c r="K6" s="181"/>
      <c r="L6" s="181"/>
      <c r="M6" s="188"/>
      <c r="N6" s="227"/>
      <c r="O6" s="227"/>
    </row>
    <row r="7" spans="1:29" s="455" customFormat="1" ht="24.9" customHeight="1">
      <c r="B7" s="519" t="s">
        <v>74</v>
      </c>
      <c r="C7" s="519"/>
      <c r="D7" s="519"/>
      <c r="E7" s="519"/>
      <c r="F7" s="519"/>
      <c r="G7" s="345">
        <v>2012</v>
      </c>
      <c r="H7" s="345">
        <v>2013</v>
      </c>
      <c r="I7" s="345">
        <v>2014</v>
      </c>
      <c r="J7" s="345">
        <v>2015</v>
      </c>
      <c r="K7" s="345">
        <v>2016</v>
      </c>
      <c r="L7" s="346">
        <v>2017</v>
      </c>
      <c r="M7" s="345"/>
      <c r="N7" s="460"/>
    </row>
    <row r="8" spans="1:29" s="180" customFormat="1" ht="35.1" customHeight="1">
      <c r="B8" s="511" t="s">
        <v>0</v>
      </c>
      <c r="C8" s="511"/>
      <c r="D8" s="511"/>
      <c r="E8" s="511"/>
      <c r="F8" s="511"/>
      <c r="G8" s="190">
        <f>G10+G23+G28+G34+G39</f>
        <v>331737.04126820411</v>
      </c>
      <c r="H8" s="190">
        <f>H10+H23+H28+H34+H39</f>
        <v>341369.58572338609</v>
      </c>
      <c r="I8" s="190">
        <f>I10+I23+I28+I34+I39</f>
        <v>367137.27499919274</v>
      </c>
      <c r="J8" s="190">
        <f>J10+J23+J28+J34+J39</f>
        <v>372569.72011030378</v>
      </c>
      <c r="K8" s="190">
        <f>K10+K23+K28+K34+K39</f>
        <v>387585.51824582584</v>
      </c>
      <c r="L8" s="295">
        <f t="shared" ref="L8" si="0">L10+L23+L28+L34+L39</f>
        <v>402839.84053711582</v>
      </c>
      <c r="M8" s="228"/>
      <c r="O8" s="193"/>
    </row>
    <row r="9" spans="1:29" s="180" customFormat="1" ht="32.1" customHeight="1">
      <c r="B9" s="520"/>
      <c r="C9" s="520"/>
      <c r="D9" s="520"/>
      <c r="E9" s="520"/>
      <c r="F9" s="520"/>
      <c r="G9" s="190"/>
      <c r="H9" s="190"/>
      <c r="I9" s="190"/>
      <c r="J9" s="190"/>
      <c r="K9" s="190"/>
      <c r="L9" s="295"/>
      <c r="M9" s="190"/>
      <c r="N9" s="229"/>
      <c r="O9" s="229"/>
      <c r="P9" s="191"/>
    </row>
    <row r="10" spans="1:29" s="180" customFormat="1" ht="35.1" customHeight="1">
      <c r="B10" s="511" t="s">
        <v>29</v>
      </c>
      <c r="C10" s="512"/>
      <c r="D10" s="512"/>
      <c r="E10" s="512"/>
      <c r="F10" s="512"/>
      <c r="G10" s="218">
        <f>SUM(G11:G21)</f>
        <v>268368.49733590451</v>
      </c>
      <c r="H10" s="218">
        <f>SUM(H11:H21)</f>
        <v>279558.13813383819</v>
      </c>
      <c r="I10" s="218">
        <f>SUM(I11:I21)</f>
        <v>303422.72393648961</v>
      </c>
      <c r="J10" s="218">
        <f>SUM(J11:J21)</f>
        <v>307522.19126982288</v>
      </c>
      <c r="K10" s="218">
        <f>SUM(K11:K21)</f>
        <v>315450.13916276308</v>
      </c>
      <c r="L10" s="300">
        <f t="shared" ref="L10" si="1">SUM(L11:L21)</f>
        <v>327076.45348439115</v>
      </c>
      <c r="M10" s="190"/>
      <c r="N10" s="230"/>
      <c r="O10" s="231"/>
    </row>
    <row r="11" spans="1:29" s="180" customFormat="1" ht="32.1" customHeight="1">
      <c r="B11" s="513" t="s">
        <v>30</v>
      </c>
      <c r="C11" s="513"/>
      <c r="D11" s="513"/>
      <c r="E11" s="513"/>
      <c r="F11" s="513"/>
      <c r="G11" s="192">
        <v>126180.182176199</v>
      </c>
      <c r="H11" s="192">
        <v>126068.25256772</v>
      </c>
      <c r="I11" s="192">
        <v>136542.53210358499</v>
      </c>
      <c r="J11" s="192">
        <v>140913.232103585</v>
      </c>
      <c r="K11" s="192">
        <v>143690.87666834201</v>
      </c>
      <c r="L11" s="303">
        <v>153989.38227213701</v>
      </c>
      <c r="M11" s="228"/>
      <c r="N11" s="230"/>
      <c r="O11" s="231"/>
    </row>
    <row r="12" spans="1:29" s="180" customFormat="1" ht="32.1" customHeight="1">
      <c r="B12" s="513" t="s">
        <v>106</v>
      </c>
      <c r="C12" s="513"/>
      <c r="D12" s="513"/>
      <c r="E12" s="513"/>
      <c r="F12" s="513"/>
      <c r="G12" s="192">
        <v>22004.184279651799</v>
      </c>
      <c r="H12" s="192">
        <v>24199.1163881865</v>
      </c>
      <c r="I12" s="192">
        <v>25932.631600267399</v>
      </c>
      <c r="J12" s="192">
        <v>27313.971600267399</v>
      </c>
      <c r="K12" s="192">
        <v>29742.8692779538</v>
      </c>
      <c r="L12" s="303">
        <v>28117.3865149667</v>
      </c>
      <c r="M12" s="190"/>
      <c r="N12" s="230"/>
      <c r="O12" s="231"/>
    </row>
    <row r="13" spans="1:29" s="180" customFormat="1" ht="32.1" customHeight="1">
      <c r="B13" s="513" t="s">
        <v>58</v>
      </c>
      <c r="C13" s="513"/>
      <c r="D13" s="513"/>
      <c r="E13" s="513"/>
      <c r="F13" s="513"/>
      <c r="G13" s="192">
        <v>48914.473422406598</v>
      </c>
      <c r="H13" s="192">
        <v>52437.624759304999</v>
      </c>
      <c r="I13" s="192">
        <v>52365.983605283604</v>
      </c>
      <c r="J13" s="192">
        <v>51003.983605283604</v>
      </c>
      <c r="K13" s="192">
        <v>52380.777061837704</v>
      </c>
      <c r="L13" s="303">
        <v>52714.196414299397</v>
      </c>
      <c r="M13" s="190"/>
      <c r="N13" s="230"/>
      <c r="O13" s="231"/>
      <c r="Q13" s="232"/>
    </row>
    <row r="14" spans="1:29" s="180" customFormat="1" ht="32.1" customHeight="1">
      <c r="B14" s="513" t="s">
        <v>89</v>
      </c>
      <c r="C14" s="513"/>
      <c r="D14" s="513"/>
      <c r="E14" s="513"/>
      <c r="F14" s="513"/>
      <c r="G14" s="192">
        <v>8516.0698114750794</v>
      </c>
      <c r="H14" s="192">
        <v>8766.2148407148397</v>
      </c>
      <c r="I14" s="192">
        <v>15142.2575757576</v>
      </c>
      <c r="J14" s="192">
        <v>14481.2575757576</v>
      </c>
      <c r="K14" s="192">
        <v>14772.7888976824</v>
      </c>
      <c r="L14" s="303">
        <v>15138.280989503</v>
      </c>
      <c r="M14" s="190"/>
      <c r="N14" s="230"/>
      <c r="O14" s="231"/>
    </row>
    <row r="15" spans="1:29" s="180" customFormat="1" ht="32.1" customHeight="1">
      <c r="B15" s="513" t="s">
        <v>32</v>
      </c>
      <c r="C15" s="513"/>
      <c r="D15" s="513"/>
      <c r="E15" s="513"/>
      <c r="F15" s="513"/>
      <c r="G15" s="192">
        <v>8057.91254856255</v>
      </c>
      <c r="H15" s="192">
        <v>7907.3765582243796</v>
      </c>
      <c r="I15" s="192">
        <v>8356.3765582243796</v>
      </c>
      <c r="J15" s="192">
        <v>8060.3765582243796</v>
      </c>
      <c r="K15" s="192">
        <v>7847.9340685981597</v>
      </c>
      <c r="L15" s="303">
        <v>7734.93826826657</v>
      </c>
      <c r="M15" s="190"/>
      <c r="N15" s="230"/>
      <c r="O15" s="231"/>
    </row>
    <row r="16" spans="1:29" s="180" customFormat="1" ht="32.1" customHeight="1">
      <c r="B16" s="513" t="s">
        <v>33</v>
      </c>
      <c r="C16" s="513"/>
      <c r="D16" s="513"/>
      <c r="E16" s="513"/>
      <c r="F16" s="513"/>
      <c r="G16" s="192">
        <v>13758.9471541117</v>
      </c>
      <c r="H16" s="192">
        <v>14365.9471541117</v>
      </c>
      <c r="I16" s="192">
        <v>15025.5471541117</v>
      </c>
      <c r="J16" s="192">
        <v>15480.541154111699</v>
      </c>
      <c r="K16" s="192">
        <v>14900.1880985023</v>
      </c>
      <c r="L16" s="303">
        <v>15028.996302003399</v>
      </c>
      <c r="M16" s="190"/>
      <c r="N16" s="230"/>
      <c r="O16" s="231"/>
    </row>
    <row r="17" spans="2:17" s="180" customFormat="1" ht="32.1" customHeight="1">
      <c r="B17" s="513" t="s">
        <v>117</v>
      </c>
      <c r="C17" s="513"/>
      <c r="D17" s="513"/>
      <c r="E17" s="513"/>
      <c r="F17" s="513"/>
      <c r="G17" s="192">
        <v>3069.5613732259299</v>
      </c>
      <c r="H17" s="192">
        <v>5718.5613732259299</v>
      </c>
      <c r="I17" s="192">
        <v>5583.5613732259299</v>
      </c>
      <c r="J17" s="192">
        <v>6257.5613732259299</v>
      </c>
      <c r="K17" s="192">
        <v>6146.6285575485199</v>
      </c>
      <c r="L17" s="303">
        <v>6363.7403091728002</v>
      </c>
      <c r="M17" s="190"/>
      <c r="N17" s="230"/>
      <c r="O17" s="231"/>
    </row>
    <row r="18" spans="2:17" s="180" customFormat="1" ht="32.1" customHeight="1">
      <c r="B18" s="513" t="s">
        <v>35</v>
      </c>
      <c r="C18" s="513"/>
      <c r="D18" s="513"/>
      <c r="E18" s="513"/>
      <c r="F18" s="513"/>
      <c r="G18" s="192">
        <v>3223</v>
      </c>
      <c r="H18" s="192">
        <v>3269</v>
      </c>
      <c r="I18" s="192">
        <v>4113</v>
      </c>
      <c r="J18" s="192">
        <v>4273</v>
      </c>
      <c r="K18" s="192">
        <v>4953.6260599999996</v>
      </c>
      <c r="L18" s="303">
        <v>5361.7300580000001</v>
      </c>
      <c r="M18" s="190"/>
      <c r="N18" s="230"/>
      <c r="O18" s="231"/>
      <c r="P18" s="193"/>
    </row>
    <row r="19" spans="2:17" s="180" customFormat="1" ht="32.1" customHeight="1">
      <c r="B19" s="513" t="s">
        <v>108</v>
      </c>
      <c r="C19" s="513"/>
      <c r="D19" s="513"/>
      <c r="E19" s="513"/>
      <c r="F19" s="513"/>
      <c r="G19" s="192">
        <v>10536</v>
      </c>
      <c r="H19" s="192">
        <v>10077</v>
      </c>
      <c r="I19" s="192">
        <v>11932</v>
      </c>
      <c r="J19" s="192">
        <v>10296.1</v>
      </c>
      <c r="K19" s="192">
        <v>10513.744751405</v>
      </c>
      <c r="L19" s="303">
        <v>10195.766534</v>
      </c>
      <c r="M19" s="190"/>
      <c r="N19" s="230"/>
      <c r="O19" s="231"/>
      <c r="P19" s="193"/>
      <c r="Q19" s="193"/>
    </row>
    <row r="20" spans="2:17" s="180" customFormat="1" ht="32.1" customHeight="1">
      <c r="B20" s="513" t="s">
        <v>36</v>
      </c>
      <c r="C20" s="513"/>
      <c r="D20" s="513"/>
      <c r="E20" s="513"/>
      <c r="F20" s="513"/>
      <c r="G20" s="192">
        <v>4141.3333333333303</v>
      </c>
      <c r="H20" s="192">
        <v>5942</v>
      </c>
      <c r="I20" s="192">
        <v>5215</v>
      </c>
      <c r="J20" s="192">
        <v>5292</v>
      </c>
      <c r="K20" s="192">
        <v>5646.2090399999997</v>
      </c>
      <c r="L20" s="303">
        <v>6526.23297</v>
      </c>
      <c r="M20" s="190"/>
      <c r="N20" s="230"/>
      <c r="O20" s="231"/>
    </row>
    <row r="21" spans="2:17" s="180" customFormat="1" ht="32.1" customHeight="1">
      <c r="B21" s="513" t="s">
        <v>118</v>
      </c>
      <c r="C21" s="513"/>
      <c r="D21" s="513"/>
      <c r="E21" s="513"/>
      <c r="F21" s="513"/>
      <c r="G21" s="192">
        <v>19966.833236938499</v>
      </c>
      <c r="H21" s="192">
        <v>20807.0444923498</v>
      </c>
      <c r="I21" s="192">
        <v>23213.833966033999</v>
      </c>
      <c r="J21" s="192">
        <v>24150.167299367298</v>
      </c>
      <c r="K21" s="192">
        <v>24854.4966808932</v>
      </c>
      <c r="L21" s="303">
        <v>25905.802852042299</v>
      </c>
      <c r="M21" s="190"/>
      <c r="N21" s="230"/>
      <c r="O21" s="231"/>
      <c r="P21" s="193"/>
      <c r="Q21" s="232"/>
    </row>
    <row r="22" spans="2:17" s="180" customFormat="1" ht="32.1" customHeight="1">
      <c r="B22" s="510"/>
      <c r="C22" s="510"/>
      <c r="D22" s="510"/>
      <c r="E22" s="510"/>
      <c r="F22" s="510"/>
      <c r="G22" s="193"/>
      <c r="H22" s="193"/>
      <c r="I22" s="193"/>
      <c r="J22" s="193"/>
      <c r="K22" s="193"/>
      <c r="L22" s="297"/>
      <c r="M22" s="192"/>
      <c r="N22" s="230"/>
      <c r="O22" s="231"/>
    </row>
    <row r="23" spans="2:17" s="180" customFormat="1" ht="35.1" customHeight="1">
      <c r="B23" s="511" t="s">
        <v>114</v>
      </c>
      <c r="C23" s="512"/>
      <c r="D23" s="512"/>
      <c r="E23" s="512"/>
      <c r="F23" s="512"/>
      <c r="G23" s="218">
        <f>SUM(G24:G26)</f>
        <v>7751.2274874995801</v>
      </c>
      <c r="H23" s="218">
        <f>SUM(H24:H26)</f>
        <v>8598.4466089466077</v>
      </c>
      <c r="I23" s="218">
        <f>SUM(I24:I26)</f>
        <v>9372.7323232323288</v>
      </c>
      <c r="J23" s="218">
        <f>SUM(J24:J26)</f>
        <v>10299.621212121208</v>
      </c>
      <c r="K23" s="218">
        <f>SUM(K24:K26)</f>
        <v>8220.1420871757618</v>
      </c>
      <c r="L23" s="300">
        <f t="shared" ref="L23" si="2">SUM(L24:L26)</f>
        <v>8504.1167912162873</v>
      </c>
      <c r="M23" s="190"/>
      <c r="N23" s="230"/>
      <c r="O23" s="231"/>
      <c r="Q23" s="193"/>
    </row>
    <row r="24" spans="2:17" s="180" customFormat="1" ht="32.1" customHeight="1">
      <c r="B24" s="509" t="s">
        <v>116</v>
      </c>
      <c r="C24" s="509"/>
      <c r="D24" s="509"/>
      <c r="E24" s="509"/>
      <c r="F24" s="509"/>
      <c r="G24" s="192">
        <v>3710.8647907647901</v>
      </c>
      <c r="H24" s="192">
        <v>4024.7647907647902</v>
      </c>
      <c r="I24" s="192">
        <v>5442.0505050505099</v>
      </c>
      <c r="J24" s="192">
        <v>6169.9393939393904</v>
      </c>
      <c r="K24" s="192">
        <v>4594.5569911757602</v>
      </c>
      <c r="L24" s="303">
        <v>4632.5812643560603</v>
      </c>
      <c r="M24" s="192"/>
      <c r="N24" s="230"/>
      <c r="O24" s="231"/>
      <c r="P24" s="193"/>
      <c r="Q24" s="193"/>
    </row>
    <row r="25" spans="2:17" s="180" customFormat="1" ht="32.1" customHeight="1">
      <c r="B25" s="509" t="s">
        <v>109</v>
      </c>
      <c r="C25" s="509"/>
      <c r="D25" s="509"/>
      <c r="E25" s="509"/>
      <c r="F25" s="509"/>
      <c r="G25" s="192">
        <v>507.86269673479001</v>
      </c>
      <c r="H25" s="192">
        <v>637.68181818181802</v>
      </c>
      <c r="I25" s="192">
        <v>646.68181818181802</v>
      </c>
      <c r="J25" s="192">
        <v>713.68181818181802</v>
      </c>
      <c r="K25" s="192">
        <v>613.23165500000005</v>
      </c>
      <c r="L25" s="303">
        <v>745.57957027272698</v>
      </c>
      <c r="M25" s="192"/>
      <c r="N25" s="230"/>
      <c r="O25" s="231"/>
      <c r="P25" s="193"/>
      <c r="Q25" s="193"/>
    </row>
    <row r="26" spans="2:17" s="180" customFormat="1" ht="32.1" customHeight="1">
      <c r="B26" s="509" t="s">
        <v>119</v>
      </c>
      <c r="C26" s="509"/>
      <c r="D26" s="509"/>
      <c r="E26" s="509"/>
      <c r="F26" s="509"/>
      <c r="G26" s="192">
        <v>3532.5</v>
      </c>
      <c r="H26" s="192">
        <v>3936</v>
      </c>
      <c r="I26" s="192">
        <v>3284</v>
      </c>
      <c r="J26" s="192">
        <v>3416</v>
      </c>
      <c r="K26" s="192">
        <v>3012.3534410000002</v>
      </c>
      <c r="L26" s="303">
        <v>3125.9559565875002</v>
      </c>
      <c r="M26" s="192"/>
      <c r="N26" s="230"/>
      <c r="O26" s="231"/>
      <c r="P26" s="193"/>
      <c r="Q26" s="193"/>
    </row>
    <row r="27" spans="2:17" s="180" customFormat="1" ht="32.1" customHeight="1">
      <c r="B27" s="510"/>
      <c r="C27" s="510"/>
      <c r="D27" s="510"/>
      <c r="E27" s="510"/>
      <c r="F27" s="510"/>
      <c r="G27" s="192"/>
      <c r="H27" s="192"/>
      <c r="I27" s="192"/>
      <c r="J27" s="192"/>
      <c r="K27" s="192"/>
      <c r="L27" s="303"/>
      <c r="M27" s="192"/>
      <c r="N27" s="230"/>
      <c r="O27" s="231"/>
      <c r="Q27" s="193"/>
    </row>
    <row r="28" spans="2:17" s="180" customFormat="1" ht="35.1" customHeight="1">
      <c r="B28" s="511" t="s">
        <v>113</v>
      </c>
      <c r="C28" s="512"/>
      <c r="D28" s="512"/>
      <c r="E28" s="512"/>
      <c r="F28" s="512"/>
      <c r="G28" s="218">
        <f>SUM(G29:G32)</f>
        <v>17810.93128496797</v>
      </c>
      <c r="H28" s="218">
        <f>SUM(H29:H32)</f>
        <v>15916.696608946611</v>
      </c>
      <c r="I28" s="218">
        <f>SUM(I29:I32)</f>
        <v>17608.361111111109</v>
      </c>
      <c r="J28" s="218">
        <f>SUM(J29:J32)</f>
        <v>18837.361111111109</v>
      </c>
      <c r="K28" s="218">
        <f>SUM(K29:K32)</f>
        <v>20831.865207055551</v>
      </c>
      <c r="L28" s="300">
        <f t="shared" ref="L28" si="3">SUM(L29:L32)</f>
        <v>21927.51057265764</v>
      </c>
      <c r="M28" s="190"/>
      <c r="N28" s="230"/>
      <c r="O28" s="231"/>
    </row>
    <row r="29" spans="2:17" s="180" customFormat="1" ht="32.1" customHeight="1">
      <c r="B29" s="509" t="s">
        <v>43</v>
      </c>
      <c r="C29" s="509"/>
      <c r="D29" s="509"/>
      <c r="E29" s="509"/>
      <c r="F29" s="509"/>
      <c r="G29" s="192">
        <v>10377.9718614719</v>
      </c>
      <c r="H29" s="192">
        <v>8642.9718614718604</v>
      </c>
      <c r="I29" s="192">
        <v>9760</v>
      </c>
      <c r="J29" s="192">
        <v>10092</v>
      </c>
      <c r="K29" s="192">
        <v>10767.184265</v>
      </c>
      <c r="L29" s="303">
        <v>11092.55308847</v>
      </c>
      <c r="M29" s="192"/>
      <c r="N29" s="230"/>
      <c r="O29" s="231"/>
      <c r="P29" s="193"/>
    </row>
    <row r="30" spans="2:17" s="180" customFormat="1" ht="32.1" customHeight="1">
      <c r="B30" s="509" t="s">
        <v>44</v>
      </c>
      <c r="C30" s="509"/>
      <c r="D30" s="509"/>
      <c r="E30" s="509"/>
      <c r="F30" s="509"/>
      <c r="G30" s="192">
        <v>983.18087855297199</v>
      </c>
      <c r="H30" s="192">
        <v>917</v>
      </c>
      <c r="I30" s="192">
        <v>793</v>
      </c>
      <c r="J30" s="192">
        <v>821</v>
      </c>
      <c r="K30" s="192">
        <v>1377.0368860000001</v>
      </c>
      <c r="L30" s="303">
        <v>1562.51165777097</v>
      </c>
      <c r="M30" s="192"/>
      <c r="N30" s="230"/>
      <c r="O30" s="231"/>
    </row>
    <row r="31" spans="2:17" s="180" customFormat="1" ht="32.1" customHeight="1">
      <c r="B31" s="509" t="s">
        <v>107</v>
      </c>
      <c r="C31" s="509"/>
      <c r="D31" s="509"/>
      <c r="E31" s="509"/>
      <c r="F31" s="509"/>
      <c r="G31" s="192">
        <v>2058.6818181818198</v>
      </c>
      <c r="H31" s="192">
        <v>1919.6818181818201</v>
      </c>
      <c r="I31" s="192">
        <v>2657</v>
      </c>
      <c r="J31" s="192">
        <v>2865</v>
      </c>
      <c r="K31" s="192">
        <v>3146.6197080000002</v>
      </c>
      <c r="L31" s="303">
        <v>3067.4401790000002</v>
      </c>
      <c r="M31" s="192"/>
      <c r="N31" s="230"/>
      <c r="O31" s="231"/>
    </row>
    <row r="32" spans="2:17" s="180" customFormat="1" ht="32.1" customHeight="1">
      <c r="B32" s="509" t="s">
        <v>120</v>
      </c>
      <c r="C32" s="509"/>
      <c r="D32" s="509"/>
      <c r="E32" s="509"/>
      <c r="F32" s="509"/>
      <c r="G32" s="192">
        <v>4391.0967267612796</v>
      </c>
      <c r="H32" s="192">
        <v>4437.0429292929302</v>
      </c>
      <c r="I32" s="192">
        <v>4398.3611111111104</v>
      </c>
      <c r="J32" s="192">
        <v>5059.3611111111104</v>
      </c>
      <c r="K32" s="192">
        <v>5541.02434805555</v>
      </c>
      <c r="L32" s="303">
        <v>6205.0056474166704</v>
      </c>
      <c r="M32" s="192"/>
      <c r="N32" s="230"/>
      <c r="O32" s="231"/>
    </row>
    <row r="33" spans="2:17" s="180" customFormat="1" ht="32.1" customHeight="1">
      <c r="B33" s="510"/>
      <c r="C33" s="510"/>
      <c r="D33" s="510"/>
      <c r="E33" s="510"/>
      <c r="F33" s="510"/>
      <c r="G33" s="193"/>
      <c r="H33" s="193"/>
      <c r="I33" s="193"/>
      <c r="J33" s="193"/>
      <c r="K33" s="193"/>
      <c r="L33" s="297"/>
      <c r="M33" s="192"/>
      <c r="N33" s="230"/>
      <c r="O33" s="231"/>
    </row>
    <row r="34" spans="2:17" s="180" customFormat="1" ht="35.1" customHeight="1">
      <c r="B34" s="511" t="s">
        <v>47</v>
      </c>
      <c r="C34" s="512"/>
      <c r="D34" s="512"/>
      <c r="E34" s="512"/>
      <c r="F34" s="512"/>
      <c r="G34" s="218">
        <f>SUM(G35:G37)</f>
        <v>28228.75695470384</v>
      </c>
      <c r="H34" s="218">
        <f>SUM(H35:H37)</f>
        <v>28216.41902366935</v>
      </c>
      <c r="I34" s="218">
        <f>SUM(I35:I37)</f>
        <v>27421.238947040998</v>
      </c>
      <c r="J34" s="218">
        <f>SUM(J35:J37)</f>
        <v>26574.327835929889</v>
      </c>
      <c r="K34" s="218">
        <f>SUM(K35:K37)</f>
        <v>35163.908865481688</v>
      </c>
      <c r="L34" s="300">
        <f t="shared" ref="L34" si="4">SUM(L35:L37)</f>
        <v>38392.70462438243</v>
      </c>
      <c r="M34" s="190"/>
      <c r="N34" s="230"/>
      <c r="O34" s="231"/>
    </row>
    <row r="35" spans="2:17" s="180" customFormat="1" ht="32.1" customHeight="1">
      <c r="B35" s="509" t="s">
        <v>48</v>
      </c>
      <c r="C35" s="509"/>
      <c r="D35" s="509"/>
      <c r="E35" s="509"/>
      <c r="F35" s="509"/>
      <c r="G35" s="192">
        <v>7912.5500581521201</v>
      </c>
      <c r="H35" s="192">
        <v>7452.3500581521103</v>
      </c>
      <c r="I35" s="192">
        <v>7174.2389470409998</v>
      </c>
      <c r="J35" s="192">
        <v>6655.3278359298902</v>
      </c>
      <c r="K35" s="192">
        <v>6829.5580154816898</v>
      </c>
      <c r="L35" s="303">
        <v>7238.5582137724296</v>
      </c>
      <c r="M35" s="192"/>
      <c r="N35" s="230"/>
      <c r="O35" s="231"/>
    </row>
    <row r="36" spans="2:17" s="180" customFormat="1" ht="32.1" customHeight="1">
      <c r="B36" s="509" t="s">
        <v>49</v>
      </c>
      <c r="C36" s="509"/>
      <c r="D36" s="509"/>
      <c r="E36" s="509"/>
      <c r="F36" s="509"/>
      <c r="G36" s="192">
        <v>4274.2068965517201</v>
      </c>
      <c r="H36" s="192">
        <v>4856.06896551724</v>
      </c>
      <c r="I36" s="192">
        <v>4555</v>
      </c>
      <c r="J36" s="192">
        <v>4381</v>
      </c>
      <c r="K36" s="192">
        <v>4451.1239999999998</v>
      </c>
      <c r="L36" s="303">
        <v>4812.4884606100004</v>
      </c>
      <c r="M36" s="192"/>
      <c r="N36" s="230"/>
      <c r="O36" s="231"/>
      <c r="Q36" s="193"/>
    </row>
    <row r="37" spans="2:17" s="180" customFormat="1" ht="32.1" customHeight="1">
      <c r="B37" s="509" t="s">
        <v>121</v>
      </c>
      <c r="C37" s="509"/>
      <c r="D37" s="509"/>
      <c r="E37" s="509"/>
      <c r="F37" s="509"/>
      <c r="G37" s="192">
        <v>16042</v>
      </c>
      <c r="H37" s="192">
        <v>15908</v>
      </c>
      <c r="I37" s="192">
        <v>15692</v>
      </c>
      <c r="J37" s="192">
        <v>15538</v>
      </c>
      <c r="K37" s="192">
        <v>23883.226849999999</v>
      </c>
      <c r="L37" s="303">
        <v>26341.657950000001</v>
      </c>
      <c r="M37" s="192"/>
      <c r="N37" s="230"/>
      <c r="O37" s="231"/>
      <c r="P37" s="193"/>
      <c r="Q37" s="233"/>
    </row>
    <row r="38" spans="2:17" s="180" customFormat="1" ht="32.1" customHeight="1">
      <c r="B38" s="510"/>
      <c r="C38" s="510"/>
      <c r="D38" s="510"/>
      <c r="E38" s="510"/>
      <c r="F38" s="510"/>
      <c r="G38" s="193"/>
      <c r="H38" s="193"/>
      <c r="I38" s="193"/>
      <c r="J38" s="193"/>
      <c r="K38" s="193"/>
      <c r="L38" s="297"/>
      <c r="M38" s="192"/>
      <c r="N38" s="230"/>
      <c r="O38" s="231"/>
      <c r="P38" s="193"/>
      <c r="Q38" s="193"/>
    </row>
    <row r="39" spans="2:17" s="180" customFormat="1" ht="35.1" customHeight="1">
      <c r="B39" s="511" t="s">
        <v>112</v>
      </c>
      <c r="C39" s="512"/>
      <c r="D39" s="512"/>
      <c r="E39" s="512"/>
      <c r="F39" s="512"/>
      <c r="G39" s="218">
        <f>SUM(G40:G43)</f>
        <v>9577.6282051282105</v>
      </c>
      <c r="H39" s="218">
        <f>SUM(H40:H43)</f>
        <v>9079.8853479853497</v>
      </c>
      <c r="I39" s="218">
        <f>SUM(I40:I43)</f>
        <v>9312.21868131868</v>
      </c>
      <c r="J39" s="218">
        <f>SUM(J40:J43)</f>
        <v>9336.21868131868</v>
      </c>
      <c r="K39" s="218">
        <f>SUM(K40:K43)</f>
        <v>7919.462923349819</v>
      </c>
      <c r="L39" s="300">
        <f t="shared" ref="L39" si="5">SUM(L40:L43)</f>
        <v>6939.0550644682808</v>
      </c>
      <c r="M39" s="190"/>
      <c r="N39" s="230"/>
      <c r="O39" s="231"/>
    </row>
    <row r="40" spans="2:17" s="180" customFormat="1" ht="32.1" customHeight="1">
      <c r="B40" s="509" t="s">
        <v>110</v>
      </c>
      <c r="C40" s="509"/>
      <c r="D40" s="509"/>
      <c r="E40" s="509"/>
      <c r="F40" s="509"/>
      <c r="G40" s="192">
        <v>4387</v>
      </c>
      <c r="H40" s="192">
        <v>4331</v>
      </c>
      <c r="I40" s="192">
        <v>4305</v>
      </c>
      <c r="J40" s="192">
        <v>4257</v>
      </c>
      <c r="K40" s="192">
        <v>4326.7298659999997</v>
      </c>
      <c r="L40" s="303">
        <v>3593.8804936669999</v>
      </c>
      <c r="M40" s="192"/>
      <c r="N40" s="230"/>
      <c r="O40" s="231"/>
    </row>
    <row r="41" spans="2:17" s="180" customFormat="1" ht="32.1" customHeight="1">
      <c r="B41" s="509" t="s">
        <v>111</v>
      </c>
      <c r="C41" s="509"/>
      <c r="D41" s="509"/>
      <c r="E41" s="509"/>
      <c r="F41" s="509"/>
      <c r="G41" s="192">
        <v>797</v>
      </c>
      <c r="H41" s="192">
        <v>987</v>
      </c>
      <c r="I41" s="192">
        <v>1205</v>
      </c>
      <c r="J41" s="192">
        <v>1247</v>
      </c>
      <c r="K41" s="192">
        <v>388.15359999999998</v>
      </c>
      <c r="L41" s="303">
        <v>441.76513</v>
      </c>
      <c r="M41" s="192"/>
      <c r="N41" s="230"/>
      <c r="O41" s="231"/>
    </row>
    <row r="42" spans="2:17" s="180" customFormat="1" ht="32.1" customHeight="1">
      <c r="B42" s="509" t="s">
        <v>54</v>
      </c>
      <c r="C42" s="509"/>
      <c r="D42" s="509"/>
      <c r="E42" s="509"/>
      <c r="F42" s="509"/>
      <c r="G42" s="192">
        <v>153</v>
      </c>
      <c r="H42" s="192">
        <v>119</v>
      </c>
      <c r="I42" s="192">
        <v>118</v>
      </c>
      <c r="J42" s="192">
        <v>116</v>
      </c>
      <c r="K42" s="192">
        <v>133.4648</v>
      </c>
      <c r="L42" s="303">
        <v>116.14184</v>
      </c>
      <c r="M42" s="192"/>
      <c r="N42" s="230"/>
      <c r="O42" s="231"/>
      <c r="P42" s="193"/>
      <c r="Q42" s="193"/>
    </row>
    <row r="43" spans="2:17" s="180" customFormat="1" ht="32.1" customHeight="1">
      <c r="B43" s="509" t="s">
        <v>122</v>
      </c>
      <c r="C43" s="509"/>
      <c r="D43" s="509"/>
      <c r="E43" s="509"/>
      <c r="F43" s="509"/>
      <c r="G43" s="192">
        <v>4240.6282051282096</v>
      </c>
      <c r="H43" s="192">
        <v>3642.8853479853501</v>
      </c>
      <c r="I43" s="192">
        <v>3684.21868131868</v>
      </c>
      <c r="J43" s="192">
        <v>3716.21868131868</v>
      </c>
      <c r="K43" s="192">
        <v>3071.1146573498199</v>
      </c>
      <c r="L43" s="303">
        <v>2787.26760080128</v>
      </c>
      <c r="M43" s="192"/>
      <c r="N43" s="230"/>
      <c r="O43" s="231"/>
      <c r="P43" s="193"/>
    </row>
    <row r="44" spans="2:17" s="390" customFormat="1" ht="32.1" customHeight="1">
      <c r="B44" s="508"/>
      <c r="C44" s="508"/>
      <c r="D44" s="508"/>
      <c r="E44" s="508"/>
      <c r="F44" s="508"/>
      <c r="G44" s="389"/>
      <c r="H44" s="389"/>
      <c r="I44" s="389"/>
      <c r="J44" s="389"/>
      <c r="K44" s="389"/>
      <c r="L44" s="399"/>
      <c r="M44" s="388"/>
      <c r="N44" s="400"/>
      <c r="O44" s="401"/>
    </row>
    <row r="45" spans="2:17" s="391" customFormat="1" ht="32.1" customHeight="1">
      <c r="B45" s="535"/>
      <c r="C45" s="535"/>
      <c r="D45" s="535"/>
      <c r="E45" s="535"/>
      <c r="F45" s="535"/>
      <c r="G45" s="392"/>
      <c r="H45" s="392"/>
      <c r="I45" s="392"/>
      <c r="J45" s="392"/>
      <c r="K45" s="392"/>
      <c r="L45" s="398"/>
      <c r="M45" s="387"/>
    </row>
    <row r="46" spans="2:17" s="180" customFormat="1" ht="35.1" customHeight="1">
      <c r="B46" s="511" t="s">
        <v>56</v>
      </c>
      <c r="C46" s="511"/>
      <c r="D46" s="511"/>
      <c r="E46" s="511"/>
      <c r="F46" s="511"/>
      <c r="G46" s="218">
        <v>183796.693444748</v>
      </c>
      <c r="H46" s="218">
        <v>188848.84097404301</v>
      </c>
      <c r="I46" s="218">
        <v>211006.61179036499</v>
      </c>
      <c r="J46" s="218">
        <v>215123.74579036501</v>
      </c>
      <c r="K46" s="218">
        <v>220578</v>
      </c>
      <c r="L46" s="300">
        <v>229549.693022853</v>
      </c>
      <c r="M46" s="190"/>
      <c r="N46" s="181"/>
    </row>
    <row r="47" spans="2:17" s="180" customFormat="1" ht="35.1" customHeight="1">
      <c r="B47" s="511" t="s">
        <v>86</v>
      </c>
      <c r="C47" s="511"/>
      <c r="D47" s="511"/>
      <c r="E47" s="511"/>
      <c r="F47" s="511"/>
      <c r="G47" s="218">
        <v>17249.931284967901</v>
      </c>
      <c r="H47" s="218">
        <v>15436</v>
      </c>
      <c r="I47" s="218">
        <v>17156.361111111099</v>
      </c>
      <c r="J47" s="218">
        <v>18353.361111111099</v>
      </c>
      <c r="K47" s="218">
        <v>19960.1305862222</v>
      </c>
      <c r="L47" s="300">
        <v>21074.6537185743</v>
      </c>
      <c r="M47" s="190"/>
      <c r="N47" s="181"/>
    </row>
    <row r="48" spans="2:17" s="390" customFormat="1" ht="32.1" customHeight="1">
      <c r="B48" s="508"/>
      <c r="C48" s="508"/>
      <c r="D48" s="508"/>
      <c r="E48" s="508"/>
      <c r="F48" s="508"/>
      <c r="M48" s="388"/>
    </row>
    <row r="49" spans="1:12" s="180" customFormat="1" ht="20.100000000000001" customHeight="1">
      <c r="B49" s="321"/>
      <c r="C49" s="321"/>
      <c r="D49" s="321"/>
      <c r="E49" s="321"/>
      <c r="F49" s="321"/>
      <c r="G49" s="321"/>
      <c r="H49" s="321"/>
      <c r="I49" s="321"/>
      <c r="J49" s="321"/>
      <c r="K49" s="328"/>
      <c r="L49" s="321"/>
    </row>
    <row r="50" spans="1:12" ht="20.100000000000001" customHeight="1">
      <c r="B50" s="514" t="s">
        <v>92</v>
      </c>
      <c r="C50" s="514"/>
      <c r="D50" s="514"/>
      <c r="F50" s="181" t="s">
        <v>87</v>
      </c>
      <c r="I50" s="199"/>
      <c r="J50" s="180"/>
      <c r="K50" s="180"/>
      <c r="L50" s="180"/>
    </row>
    <row r="51" spans="1:12" ht="20.100000000000001" customHeight="1">
      <c r="C51" s="200"/>
      <c r="D51" s="200"/>
      <c r="E51" s="181"/>
      <c r="G51" s="181"/>
      <c r="H51" s="181"/>
      <c r="I51" s="181"/>
    </row>
    <row r="52" spans="1:12" ht="15.6">
      <c r="C52" s="200"/>
      <c r="D52" s="200"/>
      <c r="E52" s="200"/>
    </row>
    <row r="53" spans="1:12" ht="15.75" customHeight="1">
      <c r="A53" s="534"/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</row>
  </sheetData>
  <mergeCells count="46">
    <mergeCell ref="B16:F16"/>
    <mergeCell ref="B3:L3"/>
    <mergeCell ref="B5:L5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53:L53"/>
    <mergeCell ref="B41:F41"/>
    <mergeCell ref="B42:F42"/>
    <mergeCell ref="B43:F43"/>
    <mergeCell ref="B44:F44"/>
    <mergeCell ref="B45:F45"/>
    <mergeCell ref="B46:F46"/>
    <mergeCell ref="B47:F47"/>
    <mergeCell ref="B48:F48"/>
    <mergeCell ref="B50:D50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D2F1-50D0-48D0-958C-421ABA5FDCE9}">
  <dimension ref="A1:Q55"/>
  <sheetViews>
    <sheetView view="pageBreakPreview" zoomScale="60" zoomScaleNormal="100" workbookViewId="0">
      <pane ySplit="8" topLeftCell="A9" activePane="bottomLeft" state="frozen"/>
      <selection activeCell="B17" sqref="B17:F17"/>
      <selection pane="bottomLeft" activeCell="A50" sqref="A50:XFD51"/>
    </sheetView>
  </sheetViews>
  <sheetFormatPr defaultColWidth="9.109375" defaultRowHeight="13.8"/>
  <cols>
    <col min="1" max="1" width="1.6640625" style="285" customWidth="1"/>
    <col min="2" max="7" width="16.6640625" style="285" customWidth="1"/>
    <col min="8" max="8" width="5.6640625" style="285" customWidth="1"/>
    <col min="9" max="9" width="6.6640625" style="286" customWidth="1"/>
    <col min="10" max="10" width="7.6640625" style="286" customWidth="1"/>
    <col min="11" max="11" width="1.6640625" style="286" customWidth="1"/>
    <col min="12" max="12" width="35.6640625" style="285" customWidth="1"/>
    <col min="13" max="13" width="11.6640625" style="285" customWidth="1"/>
    <col min="14" max="16" width="17" style="285" customWidth="1"/>
    <col min="17" max="17" width="15.6640625" style="285" bestFit="1" customWidth="1"/>
    <col min="18" max="16384" width="9.109375" style="285"/>
  </cols>
  <sheetData>
    <row r="1" spans="1:17" ht="30" customHeight="1"/>
    <row r="2" spans="1:17" ht="20.100000000000001" customHeight="1">
      <c r="A2" s="287"/>
      <c r="B2" s="288"/>
      <c r="C2" s="288"/>
      <c r="D2" s="288"/>
      <c r="E2" s="288"/>
      <c r="F2" s="288"/>
      <c r="G2" s="288"/>
      <c r="H2" s="288"/>
      <c r="I2" s="547"/>
      <c r="J2" s="547"/>
      <c r="K2" s="547"/>
      <c r="L2" s="547"/>
      <c r="M2" s="289"/>
    </row>
    <row r="3" spans="1:17" ht="25.5" customHeight="1">
      <c r="A3" s="539" t="s">
        <v>101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289"/>
    </row>
    <row r="4" spans="1:17" ht="20.100000000000001" customHeight="1">
      <c r="A4" s="287"/>
      <c r="B4" s="288"/>
      <c r="C4" s="288"/>
      <c r="D4" s="288"/>
      <c r="E4" s="288"/>
      <c r="F4" s="288"/>
      <c r="G4" s="288"/>
      <c r="H4" s="288"/>
      <c r="I4" s="308"/>
      <c r="J4" s="308"/>
      <c r="K4" s="308"/>
      <c r="L4" s="308"/>
      <c r="M4" s="289"/>
    </row>
    <row r="5" spans="1:17" s="461" customFormat="1" ht="37.5" customHeight="1">
      <c r="B5" s="538" t="s">
        <v>90</v>
      </c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344"/>
      <c r="N5" s="462"/>
      <c r="O5" s="463"/>
    </row>
    <row r="6" spans="1:17" ht="20.100000000000001" customHeight="1">
      <c r="B6" s="289"/>
      <c r="C6" s="289"/>
      <c r="D6" s="289"/>
      <c r="E6" s="289"/>
      <c r="F6" s="289"/>
      <c r="G6" s="289"/>
      <c r="H6" s="289"/>
      <c r="I6" s="290"/>
      <c r="J6" s="290"/>
      <c r="K6" s="290"/>
      <c r="L6" s="291"/>
      <c r="M6" s="292"/>
      <c r="N6" s="293"/>
      <c r="O6" s="293"/>
    </row>
    <row r="7" spans="1:17" s="464" customFormat="1" ht="24.9" customHeight="1">
      <c r="B7" s="346">
        <v>2018</v>
      </c>
      <c r="C7" s="346">
        <v>2019</v>
      </c>
      <c r="D7" s="346">
        <v>2020</v>
      </c>
      <c r="E7" s="346">
        <v>2021</v>
      </c>
      <c r="F7" s="346">
        <v>2022</v>
      </c>
      <c r="G7" s="346"/>
      <c r="H7" s="346"/>
      <c r="I7" s="548" t="s">
        <v>91</v>
      </c>
      <c r="J7" s="548"/>
      <c r="K7" s="548"/>
      <c r="L7" s="548"/>
      <c r="M7" s="346"/>
      <c r="N7" s="465"/>
    </row>
    <row r="8" spans="1:17" s="294" customFormat="1" ht="35.1" customHeight="1">
      <c r="B8" s="295">
        <f t="shared" ref="B8:E8" si="0">B10+B23+B28+B34+B39</f>
        <v>408807.19090830005</v>
      </c>
      <c r="C8" s="295">
        <f t="shared" si="0"/>
        <v>412937.96419138392</v>
      </c>
      <c r="D8" s="295">
        <f t="shared" si="0"/>
        <v>393290.76660579513</v>
      </c>
      <c r="E8" s="295">
        <f t="shared" si="0"/>
        <v>412295.4536120703</v>
      </c>
      <c r="F8" s="295">
        <f>F10+F23+F28+F34+F39</f>
        <v>417012</v>
      </c>
      <c r="G8" s="295"/>
      <c r="H8" s="295"/>
      <c r="I8" s="543" t="s">
        <v>1</v>
      </c>
      <c r="J8" s="543"/>
      <c r="K8" s="543"/>
      <c r="L8" s="543"/>
      <c r="M8" s="296"/>
      <c r="O8" s="297"/>
    </row>
    <row r="9" spans="1:17" s="294" customFormat="1" ht="32.1" customHeight="1">
      <c r="B9" s="295"/>
      <c r="C9" s="295"/>
      <c r="D9" s="295"/>
      <c r="E9" s="295"/>
      <c r="F9" s="295"/>
      <c r="G9" s="295"/>
      <c r="H9" s="295"/>
      <c r="I9" s="549"/>
      <c r="J9" s="549"/>
      <c r="K9" s="549"/>
      <c r="L9" s="549"/>
      <c r="M9" s="295"/>
      <c r="N9" s="298"/>
      <c r="O9" s="298"/>
      <c r="P9" s="299"/>
    </row>
    <row r="10" spans="1:17" s="294" customFormat="1" ht="35.1" customHeight="1">
      <c r="B10" s="300">
        <f t="shared" ref="B10:C10" si="1">SUM(B11:B21)</f>
        <v>332102.70820896642</v>
      </c>
      <c r="C10" s="300">
        <f t="shared" si="1"/>
        <v>334438.0479034668</v>
      </c>
      <c r="D10" s="300">
        <v>307223.29851882078</v>
      </c>
      <c r="E10" s="300">
        <v>320266.66790216329</v>
      </c>
      <c r="F10" s="300">
        <f t="shared" ref="F10" si="2">SUM(F11:F21)</f>
        <v>329941</v>
      </c>
      <c r="G10" s="300"/>
      <c r="H10" s="300"/>
      <c r="I10" s="543" t="s">
        <v>29</v>
      </c>
      <c r="J10" s="543"/>
      <c r="K10" s="543"/>
      <c r="L10" s="543"/>
      <c r="M10" s="295"/>
      <c r="N10" s="301"/>
      <c r="O10" s="302"/>
    </row>
    <row r="11" spans="1:17" s="294" customFormat="1" ht="32.1" customHeight="1">
      <c r="B11" s="303">
        <v>155709.28313299801</v>
      </c>
      <c r="C11" s="303">
        <v>156192.78505665</v>
      </c>
      <c r="D11" s="303">
        <v>143596</v>
      </c>
      <c r="E11" s="303">
        <v>147765</v>
      </c>
      <c r="F11" s="303">
        <v>140574</v>
      </c>
      <c r="G11" s="303"/>
      <c r="H11" s="303"/>
      <c r="I11" s="546" t="s">
        <v>30</v>
      </c>
      <c r="J11" s="546"/>
      <c r="K11" s="546"/>
      <c r="L11" s="546"/>
      <c r="M11" s="296"/>
      <c r="N11" s="301"/>
      <c r="O11" s="302"/>
    </row>
    <row r="12" spans="1:17" s="294" customFormat="1" ht="32.1" customHeight="1">
      <c r="B12" s="303">
        <v>29282.794442770628</v>
      </c>
      <c r="C12" s="303">
        <v>29823.083271028201</v>
      </c>
      <c r="D12" s="303">
        <v>31153</v>
      </c>
      <c r="E12" s="303">
        <v>32205</v>
      </c>
      <c r="F12" s="303">
        <v>36185.1640625</v>
      </c>
      <c r="G12" s="303"/>
      <c r="H12" s="303"/>
      <c r="I12" s="546" t="s">
        <v>31</v>
      </c>
      <c r="J12" s="546"/>
      <c r="K12" s="546"/>
      <c r="L12" s="546"/>
      <c r="M12" s="295"/>
      <c r="N12" s="301"/>
      <c r="O12" s="302"/>
    </row>
    <row r="13" spans="1:17" s="294" customFormat="1" ht="32.1" customHeight="1">
      <c r="B13" s="303">
        <v>52654.897481721709</v>
      </c>
      <c r="C13" s="303">
        <v>52883.32228172171</v>
      </c>
      <c r="D13" s="303">
        <v>38641</v>
      </c>
      <c r="E13" s="303">
        <v>44665</v>
      </c>
      <c r="F13" s="303">
        <v>42938</v>
      </c>
      <c r="G13" s="303"/>
      <c r="H13" s="303"/>
      <c r="I13" s="546" t="s">
        <v>58</v>
      </c>
      <c r="J13" s="546"/>
      <c r="K13" s="546"/>
      <c r="L13" s="546"/>
      <c r="M13" s="295"/>
      <c r="N13" s="301"/>
      <c r="O13" s="302"/>
      <c r="Q13" s="304"/>
    </row>
    <row r="14" spans="1:17" s="294" customFormat="1" ht="32.1" customHeight="1">
      <c r="B14" s="303">
        <v>16214.07467230303</v>
      </c>
      <c r="C14" s="303">
        <v>16369.802172303031</v>
      </c>
      <c r="D14" s="303">
        <v>15671</v>
      </c>
      <c r="E14" s="303">
        <v>16570</v>
      </c>
      <c r="F14" s="303">
        <v>20170.8359375</v>
      </c>
      <c r="G14" s="303"/>
      <c r="H14" s="303"/>
      <c r="I14" s="546" t="s">
        <v>89</v>
      </c>
      <c r="J14" s="546"/>
      <c r="K14" s="546"/>
      <c r="L14" s="546"/>
      <c r="M14" s="295"/>
      <c r="N14" s="301"/>
      <c r="O14" s="302"/>
    </row>
    <row r="15" spans="1:17" s="294" customFormat="1" ht="32.1" customHeight="1">
      <c r="B15" s="303">
        <v>7917.8920693699974</v>
      </c>
      <c r="C15" s="303">
        <v>7953.7538693699971</v>
      </c>
      <c r="D15" s="303">
        <v>8535</v>
      </c>
      <c r="E15" s="303">
        <v>8745</v>
      </c>
      <c r="F15" s="303">
        <v>8579</v>
      </c>
      <c r="G15" s="303"/>
      <c r="H15" s="303"/>
      <c r="I15" s="546" t="s">
        <v>32</v>
      </c>
      <c r="J15" s="546"/>
      <c r="K15" s="546"/>
      <c r="L15" s="546"/>
      <c r="M15" s="295"/>
      <c r="N15" s="301"/>
      <c r="O15" s="302"/>
    </row>
    <row r="16" spans="1:17" s="294" customFormat="1" ht="32.1" customHeight="1">
      <c r="B16" s="303">
        <v>15329.728917383909</v>
      </c>
      <c r="C16" s="303">
        <v>15346.248997383909</v>
      </c>
      <c r="D16" s="303">
        <v>14989</v>
      </c>
      <c r="E16" s="303">
        <v>15985</v>
      </c>
      <c r="F16" s="303">
        <v>13884</v>
      </c>
      <c r="G16" s="303"/>
      <c r="H16" s="303"/>
      <c r="I16" s="546" t="s">
        <v>33</v>
      </c>
      <c r="J16" s="546"/>
      <c r="K16" s="546"/>
      <c r="L16" s="546"/>
      <c r="M16" s="295"/>
      <c r="N16" s="301"/>
      <c r="O16" s="302"/>
    </row>
    <row r="17" spans="2:17" s="294" customFormat="1" ht="32.1" customHeight="1">
      <c r="B17" s="303">
        <v>6418.8157634303789</v>
      </c>
      <c r="C17" s="303">
        <v>6497.8157634303789</v>
      </c>
      <c r="D17" s="303">
        <v>6312</v>
      </c>
      <c r="E17" s="303">
        <v>6769</v>
      </c>
      <c r="F17" s="303">
        <v>6441</v>
      </c>
      <c r="G17" s="303"/>
      <c r="H17" s="303"/>
      <c r="I17" s="546" t="s">
        <v>34</v>
      </c>
      <c r="J17" s="546"/>
      <c r="K17" s="546"/>
      <c r="L17" s="546"/>
      <c r="M17" s="295"/>
      <c r="N17" s="301"/>
      <c r="O17" s="302"/>
    </row>
    <row r="18" spans="2:17" s="294" customFormat="1" ht="32.1" customHeight="1">
      <c r="B18" s="303">
        <v>5380.7300580000001</v>
      </c>
      <c r="C18" s="303">
        <v>5441.7300580000001</v>
      </c>
      <c r="D18" s="303">
        <v>5182</v>
      </c>
      <c r="E18" s="303">
        <v>4843</v>
      </c>
      <c r="F18" s="303">
        <v>6395</v>
      </c>
      <c r="G18" s="303"/>
      <c r="H18" s="303"/>
      <c r="I18" s="546" t="s">
        <v>35</v>
      </c>
      <c r="J18" s="546"/>
      <c r="K18" s="546"/>
      <c r="L18" s="546"/>
      <c r="M18" s="295"/>
      <c r="N18" s="301"/>
      <c r="O18" s="302"/>
      <c r="P18" s="297"/>
    </row>
    <row r="19" spans="2:17" s="294" customFormat="1" ht="32.1" customHeight="1">
      <c r="B19" s="303">
        <v>10264.981521</v>
      </c>
      <c r="C19" s="303">
        <v>10297.981521</v>
      </c>
      <c r="D19" s="303">
        <v>9631</v>
      </c>
      <c r="E19" s="303">
        <v>7320</v>
      </c>
      <c r="F19" s="303">
        <v>5797</v>
      </c>
      <c r="G19" s="303"/>
      <c r="H19" s="303"/>
      <c r="I19" s="546" t="s">
        <v>37</v>
      </c>
      <c r="J19" s="546"/>
      <c r="K19" s="546"/>
      <c r="L19" s="546"/>
      <c r="M19" s="295"/>
      <c r="N19" s="301"/>
      <c r="O19" s="302"/>
      <c r="P19" s="297"/>
      <c r="Q19" s="297"/>
    </row>
    <row r="20" spans="2:17" s="294" customFormat="1" ht="32.1" customHeight="1">
      <c r="B20" s="303">
        <v>6533.2049900000002</v>
      </c>
      <c r="C20" s="303">
        <v>6547.2049900000002</v>
      </c>
      <c r="D20" s="303">
        <v>5646</v>
      </c>
      <c r="E20" s="303">
        <v>6397</v>
      </c>
      <c r="F20" s="303">
        <v>6886</v>
      </c>
      <c r="G20" s="303"/>
      <c r="H20" s="303"/>
      <c r="I20" s="546" t="s">
        <v>36</v>
      </c>
      <c r="J20" s="546"/>
      <c r="K20" s="546"/>
      <c r="L20" s="546"/>
      <c r="M20" s="295"/>
      <c r="N20" s="301"/>
      <c r="O20" s="302"/>
    </row>
    <row r="21" spans="2:17" s="294" customFormat="1" ht="32.1" customHeight="1">
      <c r="B21" s="303">
        <v>26396.305159988773</v>
      </c>
      <c r="C21" s="303">
        <v>27084.319922579547</v>
      </c>
      <c r="D21" s="303">
        <f>+D10-SUM(D11:D20)</f>
        <v>27867.298518820782</v>
      </c>
      <c r="E21" s="303">
        <f>+E10-SUM(E11:E20)</f>
        <v>29002.667902163288</v>
      </c>
      <c r="F21" s="303">
        <v>42091</v>
      </c>
      <c r="G21" s="303"/>
      <c r="H21" s="303"/>
      <c r="I21" s="546" t="s">
        <v>93</v>
      </c>
      <c r="J21" s="546"/>
      <c r="K21" s="546"/>
      <c r="L21" s="546"/>
      <c r="M21" s="295"/>
      <c r="N21" s="301"/>
      <c r="O21" s="302"/>
      <c r="P21" s="297"/>
      <c r="Q21" s="304"/>
    </row>
    <row r="22" spans="2:17" s="294" customFormat="1" ht="32.1" customHeight="1">
      <c r="B22" s="297"/>
      <c r="C22" s="297"/>
      <c r="D22" s="297"/>
      <c r="E22" s="297"/>
      <c r="F22" s="297"/>
      <c r="G22" s="297"/>
      <c r="H22" s="297"/>
      <c r="I22" s="545"/>
      <c r="J22" s="545"/>
      <c r="K22" s="545"/>
      <c r="L22" s="545"/>
      <c r="M22" s="303"/>
      <c r="N22" s="301"/>
      <c r="O22" s="302"/>
    </row>
    <row r="23" spans="2:17" s="294" customFormat="1" ht="35.1" customHeight="1">
      <c r="B23" s="300">
        <f t="shared" ref="B23:C23" si="3">SUM(B24:B26)</f>
        <v>8563.1951710090907</v>
      </c>
      <c r="C23" s="300">
        <f t="shared" si="3"/>
        <v>8753.4052610090912</v>
      </c>
      <c r="D23" s="300">
        <v>10858.606716170756</v>
      </c>
      <c r="E23" s="300">
        <v>11462.799905494428</v>
      </c>
      <c r="F23" s="300">
        <f t="shared" ref="F23" si="4">SUM(F24:F26)</f>
        <v>12753</v>
      </c>
      <c r="G23" s="300"/>
      <c r="H23" s="300"/>
      <c r="I23" s="543" t="s">
        <v>38</v>
      </c>
      <c r="J23" s="543"/>
      <c r="K23" s="543"/>
      <c r="L23" s="543"/>
      <c r="M23" s="295"/>
      <c r="N23" s="301"/>
      <c r="O23" s="302"/>
      <c r="Q23" s="297"/>
    </row>
    <row r="24" spans="2:17" s="294" customFormat="1" ht="32.1" customHeight="1">
      <c r="B24" s="303">
        <v>4626.1047279090908</v>
      </c>
      <c r="C24" s="303">
        <v>4635.1047279090908</v>
      </c>
      <c r="D24" s="303">
        <v>1730</v>
      </c>
      <c r="E24" s="303">
        <v>2103</v>
      </c>
      <c r="F24" s="303">
        <v>2200</v>
      </c>
      <c r="G24" s="303"/>
      <c r="H24" s="303"/>
      <c r="I24" s="540" t="s">
        <v>39</v>
      </c>
      <c r="J24" s="540"/>
      <c r="K24" s="540"/>
      <c r="L24" s="540"/>
      <c r="M24" s="303"/>
      <c r="N24" s="301"/>
      <c r="O24" s="302"/>
      <c r="P24" s="297"/>
      <c r="Q24" s="297"/>
    </row>
    <row r="25" spans="2:17" s="294" customFormat="1" ht="32.1" customHeight="1">
      <c r="B25" s="303">
        <v>808.13196800000003</v>
      </c>
      <c r="C25" s="303">
        <v>976.13196800000003</v>
      </c>
      <c r="D25" s="303">
        <v>899</v>
      </c>
      <c r="E25" s="303">
        <v>978.66499999999996</v>
      </c>
      <c r="F25" s="303">
        <v>1002</v>
      </c>
      <c r="G25" s="303"/>
      <c r="H25" s="303"/>
      <c r="I25" s="540" t="s">
        <v>40</v>
      </c>
      <c r="J25" s="540"/>
      <c r="K25" s="540"/>
      <c r="L25" s="540"/>
      <c r="M25" s="303"/>
      <c r="N25" s="301"/>
      <c r="O25" s="302"/>
      <c r="P25" s="297"/>
      <c r="Q25" s="297"/>
    </row>
    <row r="26" spans="2:17" s="294" customFormat="1" ht="32.1" customHeight="1">
      <c r="B26" s="303">
        <v>3128.9584751000002</v>
      </c>
      <c r="C26" s="303">
        <v>3142.1685651000003</v>
      </c>
      <c r="D26" s="303">
        <f>+D23-SUM(D24:D25)</f>
        <v>8229.606716170756</v>
      </c>
      <c r="E26" s="303">
        <f>+E23-SUM(E24:E25)</f>
        <v>8381.1349054944294</v>
      </c>
      <c r="F26" s="303">
        <v>9551</v>
      </c>
      <c r="G26" s="303"/>
      <c r="H26" s="303"/>
      <c r="I26" s="540" t="s">
        <v>41</v>
      </c>
      <c r="J26" s="540"/>
      <c r="K26" s="540"/>
      <c r="L26" s="540"/>
      <c r="M26" s="303"/>
      <c r="N26" s="301"/>
      <c r="O26" s="302"/>
      <c r="P26" s="297"/>
      <c r="Q26" s="297"/>
    </row>
    <row r="27" spans="2:17" s="294" customFormat="1" ht="32.1" customHeight="1">
      <c r="B27" s="303"/>
      <c r="C27" s="303"/>
      <c r="D27" s="303"/>
      <c r="E27" s="303"/>
      <c r="F27" s="303"/>
      <c r="G27" s="303"/>
      <c r="H27" s="303"/>
      <c r="I27" s="545"/>
      <c r="J27" s="545"/>
      <c r="K27" s="545"/>
      <c r="L27" s="545"/>
      <c r="M27" s="303"/>
      <c r="N27" s="301"/>
      <c r="O27" s="302"/>
      <c r="Q27" s="297"/>
    </row>
    <row r="28" spans="2:17" s="294" customFormat="1" ht="35.1" customHeight="1">
      <c r="B28" s="300">
        <f t="shared" ref="B28:C28" si="5">SUM(B29:B32)</f>
        <v>22490.793838574304</v>
      </c>
      <c r="C28" s="300">
        <f t="shared" si="5"/>
        <v>22852.804840574303</v>
      </c>
      <c r="D28" s="300">
        <v>21522.195414145386</v>
      </c>
      <c r="E28" s="300">
        <v>23265.112979162786</v>
      </c>
      <c r="F28" s="300">
        <f t="shared" ref="F28" si="6">SUM(F29:F32)</f>
        <v>19237</v>
      </c>
      <c r="G28" s="300"/>
      <c r="H28" s="300"/>
      <c r="I28" s="543" t="s">
        <v>42</v>
      </c>
      <c r="J28" s="543"/>
      <c r="K28" s="543"/>
      <c r="L28" s="543"/>
      <c r="M28" s="295"/>
      <c r="N28" s="301"/>
      <c r="O28" s="302"/>
    </row>
    <row r="29" spans="2:17" s="294" customFormat="1" ht="32.1" customHeight="1">
      <c r="B29" s="303">
        <v>11549.377409219996</v>
      </c>
      <c r="C29" s="303">
        <v>11685.959109219997</v>
      </c>
      <c r="D29" s="303">
        <v>7307</v>
      </c>
      <c r="E29" s="303">
        <v>7468</v>
      </c>
      <c r="F29" s="303">
        <v>7537</v>
      </c>
      <c r="G29" s="303"/>
      <c r="H29" s="303"/>
      <c r="I29" s="540" t="s">
        <v>43</v>
      </c>
      <c r="J29" s="540"/>
      <c r="K29" s="540"/>
      <c r="L29" s="540"/>
      <c r="M29" s="303"/>
      <c r="N29" s="301"/>
      <c r="O29" s="302"/>
      <c r="P29" s="297"/>
    </row>
    <row r="30" spans="2:17" s="294" customFormat="1" ht="32.1" customHeight="1">
      <c r="B30" s="303">
        <v>1572.2844677709734</v>
      </c>
      <c r="C30" s="303">
        <v>1750.6973827709735</v>
      </c>
      <c r="D30" s="303">
        <v>1412</v>
      </c>
      <c r="E30" s="303">
        <v>1649</v>
      </c>
      <c r="F30" s="303">
        <v>2280</v>
      </c>
      <c r="G30" s="303"/>
      <c r="H30" s="303"/>
      <c r="I30" s="540" t="s">
        <v>44</v>
      </c>
      <c r="J30" s="540"/>
      <c r="K30" s="540"/>
      <c r="L30" s="540"/>
      <c r="M30" s="303"/>
      <c r="N30" s="301"/>
      <c r="O30" s="302"/>
    </row>
    <row r="31" spans="2:17" s="294" customFormat="1" ht="32.1" customHeight="1">
      <c r="B31" s="303">
        <v>3104.1054369999997</v>
      </c>
      <c r="C31" s="303">
        <v>3127.1054369999997</v>
      </c>
      <c r="D31" s="303">
        <v>2954</v>
      </c>
      <c r="E31" s="303">
        <v>3018</v>
      </c>
      <c r="F31" s="303">
        <v>3455</v>
      </c>
      <c r="G31" s="303"/>
      <c r="H31" s="303"/>
      <c r="I31" s="540" t="s">
        <v>45</v>
      </c>
      <c r="J31" s="540"/>
      <c r="K31" s="540"/>
      <c r="L31" s="540"/>
      <c r="M31" s="303"/>
      <c r="N31" s="301"/>
      <c r="O31" s="302"/>
    </row>
    <row r="32" spans="2:17" s="294" customFormat="1" ht="32.1" customHeight="1">
      <c r="B32" s="303">
        <v>6265.0265245833325</v>
      </c>
      <c r="C32" s="303">
        <v>6289.0429115833322</v>
      </c>
      <c r="D32" s="303">
        <f>+D28-SUM(D29:D31)</f>
        <v>9849.1954141453862</v>
      </c>
      <c r="E32" s="303">
        <f>+E28-SUM(E29:E31)</f>
        <v>11130.112979162786</v>
      </c>
      <c r="F32" s="303">
        <v>5965</v>
      </c>
      <c r="G32" s="303"/>
      <c r="H32" s="303"/>
      <c r="I32" s="540" t="s">
        <v>46</v>
      </c>
      <c r="J32" s="540"/>
      <c r="K32" s="540"/>
      <c r="L32" s="540"/>
      <c r="M32" s="303"/>
      <c r="N32" s="301"/>
      <c r="O32" s="302"/>
    </row>
    <row r="33" spans="2:17" s="294" customFormat="1" ht="32.1" customHeight="1">
      <c r="B33" s="297"/>
      <c r="C33" s="297"/>
      <c r="D33" s="297"/>
      <c r="E33" s="297"/>
      <c r="F33" s="297"/>
      <c r="G33" s="297"/>
      <c r="H33" s="297"/>
      <c r="I33" s="545"/>
      <c r="J33" s="545"/>
      <c r="K33" s="545"/>
      <c r="L33" s="545"/>
      <c r="M33" s="303"/>
      <c r="N33" s="301"/>
      <c r="O33" s="302"/>
    </row>
    <row r="34" spans="2:17" s="294" customFormat="1" ht="35.1" customHeight="1">
      <c r="B34" s="300">
        <f t="shared" ref="B34:C34" si="7">SUM(B35:B37)</f>
        <v>38641.213099666529</v>
      </c>
      <c r="C34" s="300">
        <f t="shared" si="7"/>
        <v>39536.779882666677</v>
      </c>
      <c r="D34" s="300">
        <v>49330.523063181259</v>
      </c>
      <c r="E34" s="300">
        <v>52315.179108921475</v>
      </c>
      <c r="F34" s="300">
        <f t="shared" ref="F34" si="8">SUM(F35:F37)</f>
        <v>53592</v>
      </c>
      <c r="G34" s="300"/>
      <c r="H34" s="300"/>
      <c r="I34" s="543" t="s">
        <v>47</v>
      </c>
      <c r="J34" s="543"/>
      <c r="K34" s="543"/>
      <c r="L34" s="543"/>
      <c r="M34" s="295"/>
      <c r="N34" s="301"/>
      <c r="O34" s="302"/>
    </row>
    <row r="35" spans="2:17" s="294" customFormat="1" ht="32.1" customHeight="1">
      <c r="B35" s="303">
        <v>7291.9894196666701</v>
      </c>
      <c r="C35" s="303">
        <v>7312.5589196666697</v>
      </c>
      <c r="D35" s="303">
        <v>7527</v>
      </c>
      <c r="E35" s="303">
        <v>7626</v>
      </c>
      <c r="F35" s="303">
        <v>7374</v>
      </c>
      <c r="G35" s="303"/>
      <c r="H35" s="303"/>
      <c r="I35" s="540" t="s">
        <v>48</v>
      </c>
      <c r="J35" s="540"/>
      <c r="K35" s="540"/>
      <c r="L35" s="540"/>
      <c r="M35" s="303"/>
      <c r="N35" s="301"/>
      <c r="O35" s="302"/>
    </row>
    <row r="36" spans="2:17" s="294" customFormat="1" ht="32.1" customHeight="1">
      <c r="B36" s="303">
        <v>4824</v>
      </c>
      <c r="C36" s="303">
        <v>4830</v>
      </c>
      <c r="D36" s="303">
        <v>5427</v>
      </c>
      <c r="E36" s="303">
        <v>5449</v>
      </c>
      <c r="F36" s="303">
        <v>5599</v>
      </c>
      <c r="G36" s="303"/>
      <c r="H36" s="303"/>
      <c r="I36" s="540" t="s">
        <v>49</v>
      </c>
      <c r="J36" s="540"/>
      <c r="K36" s="540"/>
      <c r="L36" s="540"/>
      <c r="M36" s="303"/>
      <c r="N36" s="301"/>
      <c r="O36" s="302"/>
      <c r="Q36" s="297"/>
    </row>
    <row r="37" spans="2:17" s="294" customFormat="1" ht="32.1" customHeight="1">
      <c r="B37" s="303">
        <v>26525.223679999857</v>
      </c>
      <c r="C37" s="303">
        <v>27394.220963000007</v>
      </c>
      <c r="D37" s="303">
        <f>+D34-SUM(D35:D36)</f>
        <v>36376.523063181259</v>
      </c>
      <c r="E37" s="303">
        <f>+E34-SUM(E35:E36)</f>
        <v>39240.179108921475</v>
      </c>
      <c r="F37" s="303">
        <v>40619</v>
      </c>
      <c r="G37" s="303"/>
      <c r="H37" s="303"/>
      <c r="I37" s="540" t="s">
        <v>50</v>
      </c>
      <c r="J37" s="540"/>
      <c r="K37" s="540"/>
      <c r="L37" s="540"/>
      <c r="M37" s="303"/>
      <c r="N37" s="301"/>
      <c r="O37" s="302"/>
      <c r="P37" s="297"/>
      <c r="Q37" s="305"/>
    </row>
    <row r="38" spans="2:17" s="294" customFormat="1" ht="32.1" customHeight="1">
      <c r="B38" s="297"/>
      <c r="C38" s="297"/>
      <c r="D38" s="297"/>
      <c r="E38" s="297"/>
      <c r="F38" s="297"/>
      <c r="G38" s="297"/>
      <c r="H38" s="297"/>
      <c r="I38" s="545"/>
      <c r="J38" s="545"/>
      <c r="K38" s="545"/>
      <c r="L38" s="545"/>
      <c r="M38" s="303"/>
      <c r="N38" s="301"/>
      <c r="O38" s="302"/>
      <c r="P38" s="297"/>
      <c r="Q38" s="297"/>
    </row>
    <row r="39" spans="2:17" s="294" customFormat="1" ht="35.1" customHeight="1">
      <c r="B39" s="300">
        <f t="shared" ref="B39:C39" si="9">SUM(B40:B43)</f>
        <v>7009.2805900836665</v>
      </c>
      <c r="C39" s="300">
        <f t="shared" si="9"/>
        <v>7356.926303667</v>
      </c>
      <c r="D39" s="300">
        <v>4356.142893476971</v>
      </c>
      <c r="E39" s="300">
        <v>4985.6937163283119</v>
      </c>
      <c r="F39" s="300">
        <f t="shared" ref="F39" si="10">SUM(F40:F43)</f>
        <v>1489</v>
      </c>
      <c r="G39" s="300"/>
      <c r="H39" s="300"/>
      <c r="I39" s="543" t="s">
        <v>51</v>
      </c>
      <c r="J39" s="543"/>
      <c r="K39" s="543"/>
      <c r="L39" s="543"/>
      <c r="M39" s="295"/>
      <c r="N39" s="301"/>
      <c r="O39" s="302"/>
    </row>
    <row r="40" spans="2:17" s="294" customFormat="1" ht="32.1" customHeight="1">
      <c r="B40" s="303">
        <v>3610.678553667</v>
      </c>
      <c r="C40" s="303">
        <v>3613.678553667</v>
      </c>
      <c r="D40" s="303">
        <v>3249</v>
      </c>
      <c r="E40" s="303">
        <v>3813</v>
      </c>
      <c r="F40" s="303">
        <v>251</v>
      </c>
      <c r="G40" s="303"/>
      <c r="H40" s="303"/>
      <c r="I40" s="540" t="s">
        <v>52</v>
      </c>
      <c r="J40" s="540"/>
      <c r="K40" s="540"/>
      <c r="L40" s="540"/>
      <c r="M40" s="303"/>
      <c r="N40" s="301"/>
      <c r="O40" s="302"/>
    </row>
    <row r="41" spans="2:17" s="294" customFormat="1" ht="32.1" customHeight="1">
      <c r="B41" s="303">
        <v>446.60599999999999</v>
      </c>
      <c r="C41" s="303">
        <v>575</v>
      </c>
      <c r="D41" s="303">
        <v>436</v>
      </c>
      <c r="E41" s="303">
        <v>440</v>
      </c>
      <c r="F41" s="303">
        <v>468</v>
      </c>
      <c r="G41" s="303"/>
      <c r="H41" s="303"/>
      <c r="I41" s="540" t="s">
        <v>53</v>
      </c>
      <c r="J41" s="540"/>
      <c r="K41" s="540"/>
      <c r="L41" s="540"/>
      <c r="M41" s="303"/>
      <c r="N41" s="301"/>
      <c r="O41" s="302"/>
    </row>
    <row r="42" spans="2:17" s="294" customFormat="1" ht="32.1" customHeight="1">
      <c r="B42" s="303">
        <v>122.24775000000001</v>
      </c>
      <c r="C42" s="303">
        <v>141.24775</v>
      </c>
      <c r="D42" s="303">
        <v>129</v>
      </c>
      <c r="E42" s="303">
        <v>129</v>
      </c>
      <c r="F42" s="303">
        <v>426</v>
      </c>
      <c r="G42" s="303"/>
      <c r="H42" s="303"/>
      <c r="I42" s="540" t="s">
        <v>54</v>
      </c>
      <c r="J42" s="540"/>
      <c r="K42" s="540"/>
      <c r="L42" s="540"/>
      <c r="M42" s="303"/>
      <c r="N42" s="301"/>
      <c r="O42" s="302"/>
      <c r="P42" s="297"/>
      <c r="Q42" s="297"/>
    </row>
    <row r="43" spans="2:17" s="294" customFormat="1" ht="32.1" customHeight="1">
      <c r="B43" s="303">
        <v>2829.7482864166664</v>
      </c>
      <c r="C43" s="303">
        <v>3027</v>
      </c>
      <c r="D43" s="303">
        <f>+D39-SUM(D40:D42)</f>
        <v>542.14289347697104</v>
      </c>
      <c r="E43" s="303">
        <f>+E39-SUM(E40:E42)</f>
        <v>603.69371632831189</v>
      </c>
      <c r="F43" s="303">
        <v>344</v>
      </c>
      <c r="G43" s="303"/>
      <c r="H43" s="303"/>
      <c r="I43" s="540" t="s">
        <v>55</v>
      </c>
      <c r="J43" s="540"/>
      <c r="K43" s="540"/>
      <c r="L43" s="540"/>
      <c r="M43" s="303"/>
      <c r="N43" s="301"/>
      <c r="O43" s="302"/>
      <c r="P43" s="297"/>
    </row>
    <row r="44" spans="2:17" s="407" customFormat="1" ht="32.1" customHeight="1">
      <c r="B44" s="399"/>
      <c r="C44" s="399"/>
      <c r="D44" s="399"/>
      <c r="E44" s="399"/>
      <c r="F44" s="399"/>
      <c r="G44" s="399"/>
      <c r="H44" s="399"/>
      <c r="I44" s="541"/>
      <c r="J44" s="541"/>
      <c r="K44" s="541"/>
      <c r="L44" s="541"/>
      <c r="M44" s="404"/>
      <c r="N44" s="405"/>
      <c r="O44" s="406"/>
    </row>
    <row r="45" spans="2:17" s="403" customFormat="1" ht="32.1" customHeight="1">
      <c r="B45" s="398"/>
      <c r="C45" s="398"/>
      <c r="D45" s="398"/>
      <c r="E45" s="398"/>
      <c r="F45" s="398"/>
      <c r="G45" s="398"/>
      <c r="H45" s="398"/>
      <c r="I45" s="542"/>
      <c r="J45" s="542"/>
      <c r="K45" s="542"/>
      <c r="L45" s="542"/>
      <c r="M45" s="402"/>
    </row>
    <row r="46" spans="2:17" s="294" customFormat="1" ht="35.1" customHeight="1">
      <c r="B46" s="300">
        <v>225596.75510409841</v>
      </c>
      <c r="C46" s="300">
        <v>229462.91259600816</v>
      </c>
      <c r="D46" s="300">
        <v>271933</v>
      </c>
      <c r="E46" s="300">
        <v>284220</v>
      </c>
      <c r="F46" s="300">
        <v>293897</v>
      </c>
      <c r="G46" s="300"/>
      <c r="H46" s="300"/>
      <c r="I46" s="543" t="s">
        <v>56</v>
      </c>
      <c r="J46" s="543"/>
      <c r="K46" s="543"/>
      <c r="L46" s="543"/>
      <c r="M46" s="295"/>
      <c r="N46" s="289"/>
    </row>
    <row r="47" spans="2:17" s="294" customFormat="1" ht="35.1" customHeight="1">
      <c r="B47" s="300">
        <v>21588.306132324302</v>
      </c>
      <c r="C47" s="300">
        <v>21938.300747324301</v>
      </c>
      <c r="D47" s="300">
        <v>8783.6142074608997</v>
      </c>
      <c r="E47" s="300">
        <v>10042.592304139722</v>
      </c>
      <c r="F47" s="300">
        <v>12262</v>
      </c>
      <c r="G47" s="300"/>
      <c r="H47" s="300"/>
      <c r="I47" s="543" t="s">
        <v>86</v>
      </c>
      <c r="J47" s="543"/>
      <c r="K47" s="543"/>
      <c r="L47" s="543"/>
      <c r="M47" s="295"/>
      <c r="N47" s="289"/>
    </row>
    <row r="48" spans="2:17" s="407" customFormat="1" ht="32.1" customHeight="1">
      <c r="I48" s="544"/>
      <c r="J48" s="544"/>
      <c r="K48" s="544"/>
      <c r="L48" s="544"/>
      <c r="M48" s="404"/>
    </row>
    <row r="49" spans="1:13" s="180" customFormat="1" ht="20.100000000000001" customHeight="1">
      <c r="B49" s="321"/>
      <c r="C49" s="321"/>
      <c r="D49" s="321"/>
      <c r="E49" s="321"/>
      <c r="F49" s="328"/>
      <c r="G49" s="321"/>
      <c r="H49" s="321"/>
      <c r="I49" s="322"/>
      <c r="J49" s="322"/>
      <c r="K49" s="322"/>
      <c r="L49" s="322"/>
      <c r="M49" s="321"/>
    </row>
    <row r="50" spans="1:13" s="180" customFormat="1" ht="20.100000000000001" customHeight="1">
      <c r="E50" s="211" t="s">
        <v>94</v>
      </c>
      <c r="F50" s="212" t="s">
        <v>88</v>
      </c>
      <c r="H50" s="480"/>
      <c r="I50" s="212"/>
      <c r="J50" s="212"/>
      <c r="K50" s="480"/>
      <c r="L50" s="212"/>
    </row>
    <row r="51" spans="1:13" s="180" customFormat="1" ht="20.100000000000001" customHeight="1">
      <c r="E51" s="211"/>
      <c r="F51" s="212"/>
      <c r="H51" s="480"/>
      <c r="I51" s="212"/>
      <c r="J51" s="212"/>
      <c r="K51" s="480"/>
      <c r="L51" s="212"/>
    </row>
    <row r="52" spans="1:13" s="173" customFormat="1" ht="20.100000000000001" customHeight="1">
      <c r="E52" s="180"/>
      <c r="F52" s="180"/>
      <c r="G52" s="180"/>
      <c r="H52" s="320"/>
      <c r="I52" s="212"/>
      <c r="J52" s="212"/>
      <c r="K52" s="180"/>
      <c r="L52" s="180"/>
      <c r="M52" s="180"/>
    </row>
    <row r="53" spans="1:13" s="294" customFormat="1" ht="15.75" customHeight="1">
      <c r="I53" s="536"/>
      <c r="J53" s="536"/>
      <c r="K53" s="536"/>
    </row>
    <row r="54" spans="1:13" s="294" customFormat="1" ht="18">
      <c r="I54" s="306"/>
      <c r="J54" s="307"/>
      <c r="K54" s="307"/>
    </row>
    <row r="55" spans="1:13" s="294" customFormat="1" ht="15.75" customHeight="1">
      <c r="A55" s="537"/>
      <c r="B55" s="537"/>
      <c r="C55" s="537"/>
      <c r="D55" s="537"/>
      <c r="E55" s="537"/>
      <c r="F55" s="537"/>
      <c r="G55" s="537"/>
      <c r="H55" s="537"/>
      <c r="I55" s="537"/>
      <c r="J55" s="537"/>
      <c r="K55" s="537"/>
      <c r="L55" s="537"/>
    </row>
  </sheetData>
  <mergeCells count="47">
    <mergeCell ref="I12:L12"/>
    <mergeCell ref="I2:L2"/>
    <mergeCell ref="I7:L7"/>
    <mergeCell ref="I8:L8"/>
    <mergeCell ref="I9:L9"/>
    <mergeCell ref="I10:L10"/>
    <mergeCell ref="I11:L11"/>
    <mergeCell ref="I24:L24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36:L36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53:K53"/>
    <mergeCell ref="A55:L55"/>
    <mergeCell ref="B5:L5"/>
    <mergeCell ref="A3:L3"/>
    <mergeCell ref="I43:L43"/>
    <mergeCell ref="I44:L44"/>
    <mergeCell ref="I45:L45"/>
    <mergeCell ref="I46:L46"/>
    <mergeCell ref="I47:L47"/>
    <mergeCell ref="I48:L48"/>
    <mergeCell ref="I37:L37"/>
    <mergeCell ref="I38:L38"/>
    <mergeCell ref="I39:L39"/>
    <mergeCell ref="I40:L40"/>
    <mergeCell ref="I41:L41"/>
    <mergeCell ref="I42:L42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3"/>
  <sheetViews>
    <sheetView view="pageBreakPreview" zoomScale="60" zoomScaleNormal="70" workbookViewId="0">
      <pane ySplit="8" topLeftCell="A9" activePane="bottomLeft" state="frozen"/>
      <selection activeCell="B17" sqref="B17:F17"/>
      <selection pane="bottomLeft" activeCell="A51" sqref="A51:XFD51"/>
    </sheetView>
  </sheetViews>
  <sheetFormatPr defaultColWidth="9.109375" defaultRowHeight="13.8"/>
  <cols>
    <col min="1" max="1" width="1.6640625" style="173" customWidth="1"/>
    <col min="2" max="2" width="5.6640625" style="174" customWidth="1"/>
    <col min="3" max="3" width="6.6640625" style="174" customWidth="1"/>
    <col min="4" max="4" width="7.6640625" style="174" customWidth="1"/>
    <col min="5" max="5" width="1.6640625" style="174" customWidth="1"/>
    <col min="6" max="6" width="35.6640625" style="173" customWidth="1"/>
    <col min="7" max="12" width="16.6640625" style="173" customWidth="1"/>
    <col min="13" max="13" width="25.44140625" style="173" customWidth="1"/>
    <col min="14" max="14" width="27.109375" style="173" bestFit="1" customWidth="1"/>
    <col min="15" max="15" width="20.109375" style="234" customWidth="1"/>
    <col min="16" max="16" width="20.109375" style="173" customWidth="1"/>
    <col min="17" max="16384" width="9.109375" style="173"/>
  </cols>
  <sheetData>
    <row r="1" spans="1:29" ht="30" customHeight="1"/>
    <row r="2" spans="1:29" ht="20.100000000000001" customHeight="1"/>
    <row r="3" spans="1:29" s="179" customFormat="1" ht="25.5" customHeight="1">
      <c r="A3" s="175"/>
      <c r="B3" s="516" t="s">
        <v>100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177"/>
      <c r="N3" s="178"/>
      <c r="O3" s="235"/>
      <c r="P3" s="178"/>
      <c r="Q3" s="178"/>
      <c r="R3" s="173"/>
      <c r="S3" s="173"/>
      <c r="T3" s="178"/>
      <c r="U3" s="178"/>
      <c r="V3" s="178"/>
      <c r="W3" s="178"/>
      <c r="X3" s="175"/>
      <c r="Y3" s="175"/>
      <c r="Z3" s="175"/>
      <c r="AA3" s="175"/>
      <c r="AB3" s="175"/>
      <c r="AC3" s="175"/>
    </row>
    <row r="4" spans="1:29" ht="20.100000000000001" customHeight="1">
      <c r="A4" s="223"/>
      <c r="B4" s="550"/>
      <c r="C4" s="550"/>
      <c r="D4" s="550"/>
      <c r="E4" s="550"/>
      <c r="F4" s="550"/>
      <c r="G4" s="225"/>
      <c r="H4" s="225"/>
      <c r="I4" s="225"/>
      <c r="J4" s="226"/>
      <c r="K4" s="226"/>
      <c r="L4" s="226"/>
    </row>
    <row r="5" spans="1:29" s="452" customFormat="1" ht="37.5" customHeight="1">
      <c r="B5" s="518" t="s">
        <v>82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457"/>
      <c r="N5" s="458"/>
      <c r="O5" s="466"/>
    </row>
    <row r="6" spans="1:29" ht="20.100000000000001" customHeight="1">
      <c r="B6" s="184"/>
      <c r="C6" s="184"/>
      <c r="D6" s="184"/>
      <c r="E6" s="184"/>
      <c r="F6" s="186"/>
      <c r="G6" s="181"/>
      <c r="H6" s="181"/>
      <c r="I6" s="181"/>
      <c r="J6" s="181"/>
      <c r="K6" s="181"/>
      <c r="L6" s="181"/>
      <c r="M6" s="236"/>
      <c r="N6" s="236"/>
      <c r="O6" s="237"/>
    </row>
    <row r="7" spans="1:29" s="455" customFormat="1" ht="24.9" customHeight="1">
      <c r="B7" s="519" t="s">
        <v>74</v>
      </c>
      <c r="C7" s="519"/>
      <c r="D7" s="519"/>
      <c r="E7" s="519"/>
      <c r="F7" s="519"/>
      <c r="G7" s="345">
        <v>2012</v>
      </c>
      <c r="H7" s="345">
        <v>2013</v>
      </c>
      <c r="I7" s="345">
        <v>2014</v>
      </c>
      <c r="J7" s="345">
        <v>2015</v>
      </c>
      <c r="K7" s="345">
        <v>2016</v>
      </c>
      <c r="L7" s="345">
        <v>2017</v>
      </c>
      <c r="M7" s="460"/>
      <c r="N7" s="467"/>
      <c r="O7" s="468"/>
    </row>
    <row r="8" spans="1:29" s="180" customFormat="1" ht="35.1" customHeight="1">
      <c r="B8" s="511" t="s">
        <v>0</v>
      </c>
      <c r="C8" s="512"/>
      <c r="D8" s="512"/>
      <c r="E8" s="512"/>
      <c r="F8" s="512"/>
      <c r="G8" s="190">
        <f t="shared" ref="G8:L8" si="0">G10+G23+G28+G34+G39</f>
        <v>16099.043465955454</v>
      </c>
      <c r="H8" s="190">
        <f t="shared" si="0"/>
        <v>16905.861523594693</v>
      </c>
      <c r="I8" s="190">
        <f t="shared" si="0"/>
        <v>18860.525667990561</v>
      </c>
      <c r="J8" s="190">
        <f t="shared" si="0"/>
        <v>20450.391181977939</v>
      </c>
      <c r="K8" s="190">
        <f t="shared" si="0"/>
        <v>20655.4400191065</v>
      </c>
      <c r="L8" s="190">
        <f t="shared" si="0"/>
        <v>22024.90778630559</v>
      </c>
      <c r="M8" s="216"/>
      <c r="O8" s="238"/>
    </row>
    <row r="9" spans="1:29" s="180" customFormat="1" ht="32.1" customHeight="1">
      <c r="B9" s="520"/>
      <c r="C9" s="520"/>
      <c r="D9" s="520"/>
      <c r="E9" s="520"/>
      <c r="F9" s="520"/>
      <c r="G9" s="190"/>
      <c r="H9" s="190"/>
      <c r="I9" s="190"/>
      <c r="J9" s="190"/>
      <c r="K9" s="190"/>
      <c r="L9" s="190"/>
      <c r="M9" s="229"/>
      <c r="N9" s="229"/>
      <c r="O9" s="239"/>
      <c r="P9" s="240"/>
      <c r="Q9" s="241"/>
    </row>
    <row r="10" spans="1:29" s="180" customFormat="1" ht="35.1" customHeight="1">
      <c r="B10" s="511" t="s">
        <v>29</v>
      </c>
      <c r="C10" s="512"/>
      <c r="D10" s="512"/>
      <c r="E10" s="512"/>
      <c r="F10" s="512"/>
      <c r="G10" s="218">
        <f t="shared" ref="G10:L10" si="1">SUM(G11:G21)</f>
        <v>9719.0291200531301</v>
      </c>
      <c r="H10" s="218">
        <f t="shared" si="1"/>
        <v>10389.133214152856</v>
      </c>
      <c r="I10" s="218">
        <f t="shared" si="1"/>
        <v>11612.538293395193</v>
      </c>
      <c r="J10" s="218">
        <f t="shared" si="1"/>
        <v>12698.758214177373</v>
      </c>
      <c r="K10" s="218">
        <f t="shared" si="1"/>
        <v>12709.99482080616</v>
      </c>
      <c r="L10" s="218">
        <f t="shared" si="1"/>
        <v>13771.595339396812</v>
      </c>
      <c r="M10" s="242"/>
      <c r="N10" s="242"/>
      <c r="O10" s="239"/>
      <c r="P10" s="243"/>
    </row>
    <row r="11" spans="1:29" s="180" customFormat="1" ht="32.1" customHeight="1">
      <c r="B11" s="513" t="s">
        <v>30</v>
      </c>
      <c r="C11" s="513"/>
      <c r="D11" s="513"/>
      <c r="E11" s="513"/>
      <c r="F11" s="513"/>
      <c r="G11" s="192">
        <v>1964.89426385773</v>
      </c>
      <c r="H11" s="192">
        <v>2195.5749381949099</v>
      </c>
      <c r="I11" s="192">
        <v>2575.2187812033599</v>
      </c>
      <c r="J11" s="192">
        <v>2940.0683268937</v>
      </c>
      <c r="K11" s="193">
        <v>3226.9552225869002</v>
      </c>
      <c r="L11" s="193">
        <v>3408.4191129225101</v>
      </c>
      <c r="M11" s="242"/>
      <c r="N11" s="242"/>
      <c r="O11" s="239"/>
      <c r="P11" s="243"/>
    </row>
    <row r="12" spans="1:29" s="180" customFormat="1" ht="32.1" customHeight="1">
      <c r="B12" s="513" t="s">
        <v>106</v>
      </c>
      <c r="C12" s="513"/>
      <c r="D12" s="513"/>
      <c r="E12" s="513"/>
      <c r="F12" s="513"/>
      <c r="G12" s="192">
        <v>2722.8826382061202</v>
      </c>
      <c r="H12" s="192">
        <v>3118.7347592671499</v>
      </c>
      <c r="I12" s="192">
        <v>3385.8692487479202</v>
      </c>
      <c r="J12" s="192">
        <v>3619.2730318887502</v>
      </c>
      <c r="K12" s="193">
        <v>3674.1164990874699</v>
      </c>
      <c r="L12" s="193">
        <v>3953.85374571695</v>
      </c>
      <c r="M12" s="242"/>
      <c r="N12" s="242"/>
      <c r="O12" s="242"/>
      <c r="P12" s="243"/>
    </row>
    <row r="13" spans="1:29" s="180" customFormat="1" ht="32.1" customHeight="1">
      <c r="B13" s="513" t="s">
        <v>58</v>
      </c>
      <c r="C13" s="513"/>
      <c r="D13" s="513"/>
      <c r="E13" s="513"/>
      <c r="F13" s="513"/>
      <c r="G13" s="192">
        <v>1188.96573420551</v>
      </c>
      <c r="H13" s="192">
        <v>1310.63985283132</v>
      </c>
      <c r="I13" s="192">
        <v>1288.31144769921</v>
      </c>
      <c r="J13" s="192">
        <v>1541.57725257381</v>
      </c>
      <c r="K13" s="193">
        <v>1543.90054580592</v>
      </c>
      <c r="L13" s="193">
        <v>1681.9089159189</v>
      </c>
      <c r="M13" s="242"/>
      <c r="N13" s="242"/>
      <c r="O13" s="239"/>
      <c r="P13" s="243"/>
    </row>
    <row r="14" spans="1:29" s="180" customFormat="1" ht="32.1" customHeight="1">
      <c r="B14" s="513" t="s">
        <v>89</v>
      </c>
      <c r="C14" s="513"/>
      <c r="D14" s="513"/>
      <c r="E14" s="513"/>
      <c r="F14" s="513"/>
      <c r="G14" s="192">
        <v>247.05314278654899</v>
      </c>
      <c r="H14" s="192">
        <v>243.79726340986801</v>
      </c>
      <c r="I14" s="192">
        <v>350.321101760175</v>
      </c>
      <c r="J14" s="192">
        <v>382.978586238258</v>
      </c>
      <c r="K14" s="193">
        <v>368.20903113139201</v>
      </c>
      <c r="L14" s="193">
        <v>426.39540156401802</v>
      </c>
      <c r="M14" s="242"/>
      <c r="N14" s="242"/>
      <c r="O14" s="239"/>
      <c r="P14" s="243"/>
    </row>
    <row r="15" spans="1:29" s="180" customFormat="1" ht="32.1" customHeight="1">
      <c r="B15" s="513" t="s">
        <v>32</v>
      </c>
      <c r="C15" s="513"/>
      <c r="D15" s="513"/>
      <c r="E15" s="513"/>
      <c r="F15" s="513"/>
      <c r="G15" s="192">
        <v>850.44824165771399</v>
      </c>
      <c r="H15" s="192">
        <v>956.97015708109302</v>
      </c>
      <c r="I15" s="192">
        <v>1230.32863927268</v>
      </c>
      <c r="J15" s="192">
        <v>1170.06649928089</v>
      </c>
      <c r="K15" s="193">
        <v>962.17363956222403</v>
      </c>
      <c r="L15" s="193">
        <v>951.01651079028704</v>
      </c>
      <c r="M15" s="242"/>
      <c r="N15" s="242"/>
      <c r="O15" s="242"/>
      <c r="P15" s="243"/>
    </row>
    <row r="16" spans="1:29" s="180" customFormat="1" ht="32.1" customHeight="1">
      <c r="B16" s="513" t="s">
        <v>33</v>
      </c>
      <c r="C16" s="513"/>
      <c r="D16" s="513"/>
      <c r="E16" s="513"/>
      <c r="F16" s="513"/>
      <c r="G16" s="192">
        <v>653.70303113980901</v>
      </c>
      <c r="H16" s="192">
        <v>744.61710604096402</v>
      </c>
      <c r="I16" s="192">
        <v>849.50276068124595</v>
      </c>
      <c r="J16" s="192">
        <v>898.42849532532796</v>
      </c>
      <c r="K16" s="193">
        <v>952.39719493352004</v>
      </c>
      <c r="L16" s="193">
        <v>1092.1395013010999</v>
      </c>
      <c r="M16" s="242"/>
      <c r="N16" s="242"/>
      <c r="O16" s="242"/>
      <c r="P16" s="243"/>
    </row>
    <row r="17" spans="2:16" s="180" customFormat="1" ht="32.1" customHeight="1">
      <c r="B17" s="513" t="s">
        <v>117</v>
      </c>
      <c r="C17" s="513"/>
      <c r="D17" s="513"/>
      <c r="E17" s="513"/>
      <c r="F17" s="513"/>
      <c r="G17" s="192">
        <v>438.84523500037699</v>
      </c>
      <c r="H17" s="192">
        <v>109.62835078517099</v>
      </c>
      <c r="I17" s="192">
        <v>105.302843066207</v>
      </c>
      <c r="J17" s="192">
        <v>125.779858702857</v>
      </c>
      <c r="K17" s="193">
        <v>132.70392932363501</v>
      </c>
      <c r="L17" s="193">
        <v>124.800812024732</v>
      </c>
      <c r="M17" s="242"/>
      <c r="N17" s="242"/>
      <c r="O17" s="239"/>
      <c r="P17" s="243"/>
    </row>
    <row r="18" spans="2:16" s="180" customFormat="1" ht="32.1" customHeight="1">
      <c r="B18" s="513" t="s">
        <v>35</v>
      </c>
      <c r="C18" s="513"/>
      <c r="D18" s="513"/>
      <c r="E18" s="513"/>
      <c r="F18" s="513"/>
      <c r="G18" s="192">
        <v>134.23478887499999</v>
      </c>
      <c r="H18" s="192">
        <v>151.75471887500001</v>
      </c>
      <c r="I18" s="192">
        <v>178.2210171607</v>
      </c>
      <c r="J18" s="192">
        <v>206.17080667484399</v>
      </c>
      <c r="K18" s="193">
        <v>223.96078838762</v>
      </c>
      <c r="L18" s="193">
        <v>266.96532340427399</v>
      </c>
      <c r="M18" s="242"/>
      <c r="N18" s="242"/>
      <c r="O18" s="242"/>
      <c r="P18" s="243"/>
    </row>
    <row r="19" spans="2:16" s="180" customFormat="1" ht="32.1" customHeight="1">
      <c r="B19" s="513" t="s">
        <v>108</v>
      </c>
      <c r="C19" s="513"/>
      <c r="D19" s="513"/>
      <c r="E19" s="513"/>
      <c r="F19" s="513"/>
      <c r="G19" s="192">
        <v>131.472398</v>
      </c>
      <c r="H19" s="192">
        <v>155.259896</v>
      </c>
      <c r="I19" s="192">
        <v>186.55890562995</v>
      </c>
      <c r="J19" s="192">
        <v>238.81094914378201</v>
      </c>
      <c r="K19" s="193">
        <v>242.89910604599999</v>
      </c>
      <c r="L19" s="193">
        <v>275.160307150699</v>
      </c>
      <c r="M19" s="242"/>
      <c r="N19" s="242"/>
      <c r="O19" s="239"/>
      <c r="P19" s="243"/>
    </row>
    <row r="20" spans="2:16" s="180" customFormat="1" ht="32.1" customHeight="1">
      <c r="B20" s="513" t="s">
        <v>36</v>
      </c>
      <c r="C20" s="513"/>
      <c r="D20" s="513"/>
      <c r="E20" s="513"/>
      <c r="F20" s="513"/>
      <c r="G20" s="192">
        <v>145.584464788921</v>
      </c>
      <c r="H20" s="192">
        <v>153.53587099999999</v>
      </c>
      <c r="I20" s="192">
        <v>158.98178136628499</v>
      </c>
      <c r="J20" s="192">
        <v>195.527342280863</v>
      </c>
      <c r="K20" s="193">
        <v>210.100043188147</v>
      </c>
      <c r="L20" s="193">
        <v>216.872234174688</v>
      </c>
      <c r="M20" s="242"/>
      <c r="N20" s="242"/>
      <c r="O20" s="242"/>
      <c r="P20" s="243"/>
    </row>
    <row r="21" spans="2:16" s="180" customFormat="1" ht="32.1" customHeight="1">
      <c r="B21" s="513" t="s">
        <v>118</v>
      </c>
      <c r="C21" s="513"/>
      <c r="D21" s="513"/>
      <c r="E21" s="513"/>
      <c r="F21" s="513"/>
      <c r="G21" s="193">
        <v>1240.9451815354</v>
      </c>
      <c r="H21" s="193">
        <v>1248.62030066738</v>
      </c>
      <c r="I21" s="193">
        <v>1303.92176680746</v>
      </c>
      <c r="J21" s="193">
        <v>1380.0770651742901</v>
      </c>
      <c r="K21" s="193">
        <v>1172.5788207533301</v>
      </c>
      <c r="L21" s="193">
        <v>1374.0634744286499</v>
      </c>
      <c r="M21" s="242"/>
      <c r="N21" s="242"/>
      <c r="O21" s="242"/>
      <c r="P21" s="243"/>
    </row>
    <row r="22" spans="2:16" s="180" customFormat="1" ht="32.1" customHeight="1">
      <c r="B22" s="510"/>
      <c r="C22" s="510"/>
      <c r="D22" s="510"/>
      <c r="E22" s="510"/>
      <c r="F22" s="510"/>
      <c r="G22" s="193"/>
      <c r="H22" s="193"/>
      <c r="I22" s="193"/>
      <c r="J22" s="193"/>
      <c r="K22" s="193"/>
      <c r="L22" s="193"/>
      <c r="M22" s="242"/>
      <c r="N22" s="242"/>
      <c r="O22" s="239"/>
    </row>
    <row r="23" spans="2:16" s="180" customFormat="1" ht="35.1" customHeight="1">
      <c r="B23" s="511" t="s">
        <v>114</v>
      </c>
      <c r="C23" s="512"/>
      <c r="D23" s="512"/>
      <c r="E23" s="512"/>
      <c r="F23" s="512"/>
      <c r="G23" s="218">
        <f>SUM(G24:G26)</f>
        <v>916.85270668150804</v>
      </c>
      <c r="H23" s="218">
        <f>SUM(H24:H26)</f>
        <v>938.3785529634871</v>
      </c>
      <c r="I23" s="218">
        <f>SUM(I24:I26)</f>
        <v>1044.6188663693702</v>
      </c>
      <c r="J23" s="218">
        <f>SUM(J24:J26)</f>
        <v>1310.1216269380659</v>
      </c>
      <c r="K23" s="218">
        <f>SUM(K24:K26)</f>
        <v>1318.2516448964029</v>
      </c>
      <c r="L23" s="1">
        <f t="shared" ref="L23" si="2">SUM(L24:L26)</f>
        <v>1427.256350883476</v>
      </c>
      <c r="M23" s="242"/>
      <c r="N23" s="242"/>
      <c r="O23" s="239"/>
      <c r="P23" s="243"/>
    </row>
    <row r="24" spans="2:16" s="180" customFormat="1" ht="32.1" customHeight="1">
      <c r="B24" s="509" t="s">
        <v>116</v>
      </c>
      <c r="C24" s="509"/>
      <c r="D24" s="509"/>
      <c r="E24" s="509"/>
      <c r="F24" s="509"/>
      <c r="G24" s="192">
        <v>520.407042919025</v>
      </c>
      <c r="H24" s="192">
        <v>464.62720181096699</v>
      </c>
      <c r="I24" s="192">
        <v>585.915058817523</v>
      </c>
      <c r="J24" s="192">
        <v>802.13600663532202</v>
      </c>
      <c r="K24" s="192">
        <v>793.55869999643096</v>
      </c>
      <c r="L24" s="2">
        <v>725.901827958073</v>
      </c>
      <c r="M24" s="242"/>
      <c r="N24" s="242"/>
      <c r="O24" s="242"/>
      <c r="P24" s="243"/>
    </row>
    <row r="25" spans="2:16" s="180" customFormat="1" ht="32.1" customHeight="1">
      <c r="B25" s="509" t="s">
        <v>109</v>
      </c>
      <c r="C25" s="509"/>
      <c r="D25" s="509"/>
      <c r="E25" s="509"/>
      <c r="F25" s="509"/>
      <c r="G25" s="192">
        <v>106.7</v>
      </c>
      <c r="H25" s="192">
        <v>245.753714</v>
      </c>
      <c r="I25" s="192">
        <v>260.56012938020802</v>
      </c>
      <c r="J25" s="192">
        <v>296.12190431599799</v>
      </c>
      <c r="K25" s="192">
        <v>295.15856326081899</v>
      </c>
      <c r="L25" s="2">
        <v>309.42701656376602</v>
      </c>
      <c r="M25" s="242"/>
      <c r="N25" s="242"/>
      <c r="O25" s="239"/>
      <c r="P25" s="243"/>
    </row>
    <row r="26" spans="2:16" s="180" customFormat="1" ht="32.1" customHeight="1">
      <c r="B26" s="509" t="s">
        <v>119</v>
      </c>
      <c r="C26" s="509"/>
      <c r="D26" s="509"/>
      <c r="E26" s="509"/>
      <c r="F26" s="509"/>
      <c r="G26" s="192">
        <v>289.74566376248299</v>
      </c>
      <c r="H26" s="192">
        <v>227.99763715252001</v>
      </c>
      <c r="I26" s="192">
        <v>198.14367817163901</v>
      </c>
      <c r="J26" s="192">
        <v>211.863715986746</v>
      </c>
      <c r="K26" s="192">
        <v>229.534381639153</v>
      </c>
      <c r="L26" s="2">
        <v>391.92750636163697</v>
      </c>
      <c r="M26" s="242"/>
      <c r="N26" s="242"/>
      <c r="O26" s="242"/>
      <c r="P26" s="243"/>
    </row>
    <row r="27" spans="2:16" s="180" customFormat="1" ht="32.1" customHeight="1">
      <c r="B27" s="510"/>
      <c r="C27" s="510"/>
      <c r="D27" s="510"/>
      <c r="E27" s="510"/>
      <c r="F27" s="510"/>
      <c r="G27" s="192"/>
      <c r="H27" s="192"/>
      <c r="I27" s="192"/>
      <c r="J27" s="192"/>
      <c r="K27" s="192"/>
      <c r="L27" s="192"/>
      <c r="M27" s="242"/>
      <c r="N27" s="242"/>
      <c r="O27" s="239"/>
    </row>
    <row r="28" spans="2:16" s="180" customFormat="1" ht="35.1" customHeight="1">
      <c r="B28" s="511" t="s">
        <v>113</v>
      </c>
      <c r="C28" s="512"/>
      <c r="D28" s="512"/>
      <c r="E28" s="512"/>
      <c r="F28" s="512"/>
      <c r="G28" s="218">
        <f t="shared" ref="G28:L28" si="3">SUM(G29:G32)</f>
        <v>2339.761887643117</v>
      </c>
      <c r="H28" s="218">
        <f t="shared" si="3"/>
        <v>2292.5515996062481</v>
      </c>
      <c r="I28" s="218">
        <f t="shared" si="3"/>
        <v>2903.449833981967</v>
      </c>
      <c r="J28" s="218">
        <f t="shared" si="3"/>
        <v>3441.5065266544043</v>
      </c>
      <c r="K28" s="218">
        <f t="shared" si="3"/>
        <v>3542.5967797522298</v>
      </c>
      <c r="L28" s="218">
        <f t="shared" si="3"/>
        <v>3568.4181307277763</v>
      </c>
      <c r="M28" s="242"/>
      <c r="N28" s="242"/>
      <c r="O28" s="239"/>
      <c r="P28" s="243"/>
    </row>
    <row r="29" spans="2:16" s="180" customFormat="1" ht="32.1" customHeight="1">
      <c r="B29" s="509" t="s">
        <v>43</v>
      </c>
      <c r="C29" s="509"/>
      <c r="D29" s="509"/>
      <c r="E29" s="509"/>
      <c r="F29" s="509"/>
      <c r="G29" s="192">
        <v>1218.0901082734999</v>
      </c>
      <c r="H29" s="192">
        <v>1225.05432408874</v>
      </c>
      <c r="I29" s="192">
        <v>1753.07165025414</v>
      </c>
      <c r="J29" s="192">
        <v>2072.0787925913501</v>
      </c>
      <c r="K29" s="192">
        <v>2113.4668234404899</v>
      </c>
      <c r="L29" s="192">
        <v>2202.0389548346102</v>
      </c>
      <c r="M29" s="242"/>
      <c r="N29" s="242"/>
      <c r="O29" s="239"/>
      <c r="P29" s="243"/>
    </row>
    <row r="30" spans="2:16" s="180" customFormat="1" ht="32.1" customHeight="1">
      <c r="B30" s="509" t="s">
        <v>44</v>
      </c>
      <c r="C30" s="509"/>
      <c r="D30" s="509"/>
      <c r="E30" s="509"/>
      <c r="F30" s="509"/>
      <c r="G30" s="192">
        <v>362.10025335700902</v>
      </c>
      <c r="H30" s="192">
        <v>319.66130399999997</v>
      </c>
      <c r="I30" s="192">
        <v>271.94734648796299</v>
      </c>
      <c r="J30" s="192">
        <v>256.24961837181797</v>
      </c>
      <c r="K30" s="192">
        <v>300.23595542419599</v>
      </c>
      <c r="L30" s="192">
        <v>286.72897262106</v>
      </c>
      <c r="M30" s="242"/>
      <c r="N30" s="242"/>
      <c r="O30" s="239"/>
      <c r="P30" s="243"/>
    </row>
    <row r="31" spans="2:16" s="180" customFormat="1" ht="32.1" customHeight="1">
      <c r="B31" s="509" t="s">
        <v>107</v>
      </c>
      <c r="C31" s="509"/>
      <c r="D31" s="509"/>
      <c r="E31" s="509"/>
      <c r="F31" s="509"/>
      <c r="G31" s="192">
        <v>287.067408</v>
      </c>
      <c r="H31" s="192">
        <v>272.78129000000001</v>
      </c>
      <c r="I31" s="192">
        <v>407.89958833525702</v>
      </c>
      <c r="J31" s="192">
        <v>417.64150515920102</v>
      </c>
      <c r="K31" s="192">
        <v>467.177703696295</v>
      </c>
      <c r="L31" s="192">
        <v>434.920033344937</v>
      </c>
      <c r="M31" s="242"/>
      <c r="N31" s="242"/>
      <c r="O31" s="239"/>
      <c r="P31" s="243"/>
    </row>
    <row r="32" spans="2:16" s="180" customFormat="1" ht="32.1" customHeight="1">
      <c r="B32" s="509" t="s">
        <v>120</v>
      </c>
      <c r="C32" s="509"/>
      <c r="D32" s="509"/>
      <c r="E32" s="509"/>
      <c r="F32" s="509"/>
      <c r="G32" s="192">
        <v>472.50411801260799</v>
      </c>
      <c r="H32" s="192">
        <v>475.05468151750802</v>
      </c>
      <c r="I32" s="192">
        <v>470.53124890460703</v>
      </c>
      <c r="J32" s="192">
        <v>695.53661053203496</v>
      </c>
      <c r="K32" s="192">
        <v>661.71629719124905</v>
      </c>
      <c r="L32" s="192">
        <v>644.73016992716896</v>
      </c>
      <c r="M32" s="242"/>
      <c r="N32" s="242"/>
      <c r="O32" s="239"/>
      <c r="P32" s="243"/>
    </row>
    <row r="33" spans="2:16" s="180" customFormat="1" ht="32.1" customHeight="1">
      <c r="B33" s="510"/>
      <c r="C33" s="510"/>
      <c r="D33" s="510"/>
      <c r="E33" s="510"/>
      <c r="F33" s="510"/>
      <c r="G33" s="193"/>
      <c r="H33" s="193"/>
      <c r="I33" s="193"/>
      <c r="J33" s="193"/>
      <c r="K33" s="193"/>
      <c r="L33" s="193"/>
      <c r="M33" s="242"/>
      <c r="N33" s="242"/>
      <c r="O33" s="239"/>
    </row>
    <row r="34" spans="2:16" s="180" customFormat="1" ht="35.1" customHeight="1">
      <c r="B34" s="511" t="s">
        <v>47</v>
      </c>
      <c r="C34" s="512"/>
      <c r="D34" s="512"/>
      <c r="E34" s="512"/>
      <c r="F34" s="512"/>
      <c r="G34" s="218">
        <f t="shared" ref="G34:L34" si="4">SUM(G35:G37)</f>
        <v>2128.727519062817</v>
      </c>
      <c r="H34" s="218">
        <f t="shared" si="4"/>
        <v>2469.9046715657823</v>
      </c>
      <c r="I34" s="218">
        <f t="shared" si="4"/>
        <v>2512.7085246100291</v>
      </c>
      <c r="J34" s="218">
        <f t="shared" si="4"/>
        <v>2284.6603037306541</v>
      </c>
      <c r="K34" s="218">
        <f t="shared" si="4"/>
        <v>2462.2325417281249</v>
      </c>
      <c r="L34" s="218">
        <f t="shared" si="4"/>
        <v>2488.2299228915099</v>
      </c>
      <c r="M34" s="242"/>
      <c r="N34" s="242"/>
      <c r="O34" s="239"/>
      <c r="P34" s="243"/>
    </row>
    <row r="35" spans="2:16" s="180" customFormat="1" ht="32.1" customHeight="1">
      <c r="B35" s="509" t="s">
        <v>48</v>
      </c>
      <c r="C35" s="509"/>
      <c r="D35" s="509"/>
      <c r="E35" s="509"/>
      <c r="F35" s="509"/>
      <c r="G35" s="192">
        <v>1639.42802147661</v>
      </c>
      <c r="H35" s="192">
        <v>1602.57527332723</v>
      </c>
      <c r="I35" s="192">
        <v>1612.88952812924</v>
      </c>
      <c r="J35" s="192">
        <v>1405.8267910330901</v>
      </c>
      <c r="K35" s="192">
        <v>1548.72056649045</v>
      </c>
      <c r="L35" s="192">
        <v>1542.44431798082</v>
      </c>
      <c r="M35" s="242"/>
      <c r="N35" s="242"/>
      <c r="O35" s="239"/>
      <c r="P35" s="243"/>
    </row>
    <row r="36" spans="2:16" s="180" customFormat="1" ht="32.1" customHeight="1">
      <c r="B36" s="509" t="s">
        <v>49</v>
      </c>
      <c r="C36" s="509"/>
      <c r="D36" s="509"/>
      <c r="E36" s="509"/>
      <c r="F36" s="509"/>
      <c r="G36" s="192">
        <v>212.799934586207</v>
      </c>
      <c r="H36" s="192">
        <v>590.67418595605795</v>
      </c>
      <c r="I36" s="192">
        <v>607.25209715254903</v>
      </c>
      <c r="J36" s="192">
        <v>590.26571798620103</v>
      </c>
      <c r="K36" s="192">
        <v>536.15386167577503</v>
      </c>
      <c r="L36" s="192">
        <v>658.31183828814005</v>
      </c>
      <c r="M36" s="242"/>
      <c r="N36" s="242"/>
      <c r="O36" s="239"/>
      <c r="P36" s="243"/>
    </row>
    <row r="37" spans="2:16" s="180" customFormat="1" ht="32.1" customHeight="1">
      <c r="B37" s="509" t="s">
        <v>121</v>
      </c>
      <c r="C37" s="509"/>
      <c r="D37" s="509"/>
      <c r="E37" s="509"/>
      <c r="F37" s="509"/>
      <c r="G37" s="192">
        <v>276.49956300000002</v>
      </c>
      <c r="H37" s="192">
        <v>276.65521228249401</v>
      </c>
      <c r="I37" s="192">
        <v>292.56689932824003</v>
      </c>
      <c r="J37" s="192">
        <v>288.56779471136298</v>
      </c>
      <c r="K37" s="192">
        <v>377.35811356189998</v>
      </c>
      <c r="L37" s="192">
        <v>287.47376662254999</v>
      </c>
      <c r="M37" s="242"/>
      <c r="N37" s="242"/>
      <c r="O37" s="242"/>
      <c r="P37" s="243"/>
    </row>
    <row r="38" spans="2:16" s="180" customFormat="1" ht="32.1" customHeight="1">
      <c r="B38" s="510"/>
      <c r="C38" s="510"/>
      <c r="D38" s="510"/>
      <c r="E38" s="510"/>
      <c r="F38" s="510"/>
      <c r="G38" s="193"/>
      <c r="H38" s="193"/>
      <c r="I38" s="193"/>
      <c r="J38" s="193"/>
      <c r="K38" s="193"/>
      <c r="L38" s="193"/>
      <c r="M38" s="242"/>
      <c r="N38" s="242"/>
      <c r="O38" s="242"/>
    </row>
    <row r="39" spans="2:16" s="180" customFormat="1" ht="35.1" customHeight="1">
      <c r="B39" s="511" t="s">
        <v>112</v>
      </c>
      <c r="C39" s="512"/>
      <c r="D39" s="512"/>
      <c r="E39" s="512"/>
      <c r="F39" s="512"/>
      <c r="G39" s="218">
        <f t="shared" ref="G39:L39" si="5">SUM(G40:G43)</f>
        <v>994.67223251488269</v>
      </c>
      <c r="H39" s="218">
        <f t="shared" si="5"/>
        <v>815.89348530631867</v>
      </c>
      <c r="I39" s="218">
        <f t="shared" si="5"/>
        <v>787.21014963400069</v>
      </c>
      <c r="J39" s="218">
        <f t="shared" si="5"/>
        <v>715.34451047744437</v>
      </c>
      <c r="K39" s="218">
        <f t="shared" si="5"/>
        <v>622.36423192357881</v>
      </c>
      <c r="L39" s="218">
        <f t="shared" si="5"/>
        <v>769.40804240601665</v>
      </c>
      <c r="M39" s="242"/>
      <c r="N39" s="242"/>
      <c r="O39" s="242"/>
      <c r="P39" s="243"/>
    </row>
    <row r="40" spans="2:16" s="180" customFormat="1" ht="32.1" customHeight="1">
      <c r="B40" s="509" t="s">
        <v>110</v>
      </c>
      <c r="C40" s="509"/>
      <c r="D40" s="509"/>
      <c r="E40" s="509"/>
      <c r="F40" s="509"/>
      <c r="G40" s="192">
        <v>739.77483334999999</v>
      </c>
      <c r="H40" s="192">
        <v>649.85889235000002</v>
      </c>
      <c r="I40" s="192">
        <v>618.19513916675601</v>
      </c>
      <c r="J40" s="192">
        <v>556.44419861054701</v>
      </c>
      <c r="K40" s="192">
        <v>488.34211315418497</v>
      </c>
      <c r="L40" s="192">
        <v>631.19556914485395</v>
      </c>
      <c r="M40" s="242"/>
      <c r="N40" s="242"/>
      <c r="O40" s="239"/>
      <c r="P40" s="243"/>
    </row>
    <row r="41" spans="2:16" s="180" customFormat="1" ht="32.1" customHeight="1">
      <c r="B41" s="509" t="s">
        <v>111</v>
      </c>
      <c r="C41" s="509"/>
      <c r="D41" s="509"/>
      <c r="E41" s="509"/>
      <c r="F41" s="509"/>
      <c r="G41" s="192">
        <v>41.688763999999999</v>
      </c>
      <c r="H41" s="192">
        <v>73.128291899999994</v>
      </c>
      <c r="I41" s="192">
        <v>61.147091340261603</v>
      </c>
      <c r="J41" s="192">
        <v>52.032538662685802</v>
      </c>
      <c r="K41" s="192">
        <v>27.0463735387588</v>
      </c>
      <c r="L41" s="192">
        <v>28.082709803055899</v>
      </c>
      <c r="M41" s="242"/>
      <c r="N41" s="242"/>
      <c r="O41" s="239"/>
      <c r="P41" s="243"/>
    </row>
    <row r="42" spans="2:16" s="180" customFormat="1" ht="32.1" customHeight="1">
      <c r="B42" s="509" t="s">
        <v>54</v>
      </c>
      <c r="C42" s="509"/>
      <c r="D42" s="509"/>
      <c r="E42" s="509"/>
      <c r="F42" s="509"/>
      <c r="G42" s="192">
        <v>84.8681086666667</v>
      </c>
      <c r="H42" s="192">
        <v>12.7861475</v>
      </c>
      <c r="I42" s="192">
        <v>16.874625820811399</v>
      </c>
      <c r="J42" s="192">
        <v>14.403479002776599</v>
      </c>
      <c r="K42" s="192">
        <v>13.3545771978406</v>
      </c>
      <c r="L42" s="192">
        <v>12.1074823545644</v>
      </c>
      <c r="M42" s="242"/>
      <c r="N42" s="242"/>
      <c r="O42" s="239"/>
      <c r="P42" s="243"/>
    </row>
    <row r="43" spans="2:16" s="180" customFormat="1" ht="32.1" customHeight="1">
      <c r="B43" s="509" t="s">
        <v>122</v>
      </c>
      <c r="C43" s="509"/>
      <c r="D43" s="509"/>
      <c r="E43" s="509"/>
      <c r="F43" s="509"/>
      <c r="G43" s="192">
        <v>128.34052649821601</v>
      </c>
      <c r="H43" s="192">
        <v>80.120153556318698</v>
      </c>
      <c r="I43" s="192">
        <v>90.993293306171694</v>
      </c>
      <c r="J43" s="192">
        <v>92.464294201434896</v>
      </c>
      <c r="K43" s="192">
        <v>93.6211680327945</v>
      </c>
      <c r="L43" s="192">
        <v>98.022281103542497</v>
      </c>
      <c r="M43" s="242"/>
      <c r="N43" s="242"/>
      <c r="O43" s="242"/>
      <c r="P43" s="243"/>
    </row>
    <row r="44" spans="2:16" s="390" customFormat="1" ht="32.1" customHeight="1">
      <c r="B44" s="508"/>
      <c r="C44" s="508"/>
      <c r="D44" s="508"/>
      <c r="E44" s="508"/>
      <c r="F44" s="508"/>
      <c r="G44" s="388"/>
      <c r="H44" s="388"/>
      <c r="I44" s="508"/>
      <c r="J44" s="508"/>
      <c r="K44" s="388"/>
      <c r="L44" s="409"/>
      <c r="M44" s="410"/>
      <c r="N44" s="410"/>
      <c r="O44" s="411"/>
    </row>
    <row r="45" spans="2:16" s="391" customFormat="1" ht="32.1" customHeight="1">
      <c r="B45" s="535"/>
      <c r="C45" s="535"/>
      <c r="D45" s="535"/>
      <c r="E45" s="535"/>
      <c r="F45" s="535"/>
      <c r="G45" s="392"/>
      <c r="H45" s="392"/>
      <c r="I45" s="392"/>
      <c r="J45" s="392"/>
      <c r="K45" s="392"/>
      <c r="L45" s="392"/>
      <c r="M45" s="408"/>
      <c r="N45" s="408"/>
      <c r="O45" s="408"/>
    </row>
    <row r="46" spans="2:16" s="180" customFormat="1" ht="35.1" customHeight="1">
      <c r="B46" s="511" t="s">
        <v>56</v>
      </c>
      <c r="C46" s="512"/>
      <c r="D46" s="512"/>
      <c r="E46" s="512"/>
      <c r="F46" s="512"/>
      <c r="G46" s="218">
        <v>5918.7887707003301</v>
      </c>
      <c r="H46" s="218">
        <v>6760.0327253373598</v>
      </c>
      <c r="I46" s="218">
        <v>7642.9176218306002</v>
      </c>
      <c r="J46" s="218">
        <v>8362.3309864748808</v>
      </c>
      <c r="K46" s="218">
        <v>8730</v>
      </c>
      <c r="L46" s="218">
        <v>9468</v>
      </c>
      <c r="M46" s="239"/>
      <c r="N46" s="239"/>
      <c r="O46" s="239"/>
    </row>
    <row r="47" spans="2:16" s="180" customFormat="1" ht="35.1" customHeight="1">
      <c r="B47" s="511" t="s">
        <v>85</v>
      </c>
      <c r="C47" s="512"/>
      <c r="D47" s="512"/>
      <c r="E47" s="512"/>
      <c r="F47" s="512"/>
      <c r="G47" s="218">
        <v>2251.1172170002601</v>
      </c>
      <c r="H47" s="218">
        <v>2210.99650576556</v>
      </c>
      <c r="I47" s="218">
        <v>2823.83271054635</v>
      </c>
      <c r="J47" s="218">
        <v>3362.02211584513</v>
      </c>
      <c r="K47" s="218">
        <v>3406.85456616592</v>
      </c>
      <c r="L47" s="218">
        <v>3450.0540475518201</v>
      </c>
      <c r="M47" s="239"/>
      <c r="N47" s="239"/>
      <c r="O47" s="239"/>
    </row>
    <row r="48" spans="2:16" s="390" customFormat="1" ht="32.1" customHeight="1">
      <c r="B48" s="508"/>
      <c r="C48" s="508"/>
      <c r="D48" s="508"/>
      <c r="E48" s="508"/>
      <c r="F48" s="508"/>
      <c r="M48" s="411"/>
      <c r="N48" s="411"/>
      <c r="O48" s="411"/>
    </row>
    <row r="49" spans="1:15" s="180" customFormat="1" ht="20.100000000000001" customHeight="1">
      <c r="B49" s="321"/>
      <c r="C49" s="321"/>
      <c r="D49" s="321"/>
      <c r="E49" s="321"/>
      <c r="F49" s="321"/>
      <c r="G49" s="321"/>
      <c r="H49" s="321"/>
      <c r="I49" s="321"/>
      <c r="J49" s="321"/>
      <c r="K49" s="328"/>
      <c r="L49" s="321"/>
    </row>
    <row r="50" spans="1:15" ht="20.100000000000001" customHeight="1">
      <c r="B50" s="514" t="s">
        <v>92</v>
      </c>
      <c r="C50" s="514"/>
      <c r="D50" s="514"/>
      <c r="F50" s="181" t="s">
        <v>87</v>
      </c>
      <c r="I50" s="199"/>
      <c r="J50" s="180"/>
      <c r="K50" s="180"/>
      <c r="L50" s="180"/>
      <c r="O50" s="173"/>
    </row>
    <row r="51" spans="1:15" ht="20.100000000000001" customHeight="1">
      <c r="C51" s="200"/>
      <c r="D51" s="200"/>
      <c r="E51" s="181"/>
      <c r="G51" s="181"/>
      <c r="H51" s="181"/>
      <c r="I51" s="181"/>
      <c r="O51" s="173"/>
    </row>
    <row r="52" spans="1:15" s="180" customFormat="1" ht="18">
      <c r="B52" s="198"/>
      <c r="C52" s="212"/>
      <c r="D52" s="212"/>
      <c r="E52" s="212"/>
      <c r="O52" s="244"/>
    </row>
    <row r="53" spans="1:15" ht="15.75" customHeight="1">
      <c r="A53" s="534"/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</row>
  </sheetData>
  <mergeCells count="48">
    <mergeCell ref="B9:F9"/>
    <mergeCell ref="B3:L3"/>
    <mergeCell ref="B4:F4"/>
    <mergeCell ref="B5:L5"/>
    <mergeCell ref="B7:F7"/>
    <mergeCell ref="B8:F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I44:J44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A53:L53"/>
    <mergeCell ref="B45:F45"/>
    <mergeCell ref="B46:F46"/>
    <mergeCell ref="B47:F47"/>
    <mergeCell ref="B48:F48"/>
    <mergeCell ref="B50:D50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54"/>
  <sheetViews>
    <sheetView view="pageBreakPreview" zoomScale="60" zoomScaleNormal="70" workbookViewId="0">
      <pane ySplit="8" topLeftCell="A9" activePane="bottomLeft" state="frozen"/>
      <selection activeCell="B17" sqref="B17:F17"/>
      <selection pane="bottomLeft" activeCell="P65" sqref="P65"/>
    </sheetView>
  </sheetViews>
  <sheetFormatPr defaultColWidth="9.109375" defaultRowHeight="13.8"/>
  <cols>
    <col min="1" max="1" width="1.6640625" style="245" customWidth="1"/>
    <col min="2" max="7" width="16.6640625" style="245" customWidth="1"/>
    <col min="8" max="8" width="5.6640625" style="245" customWidth="1"/>
    <col min="9" max="9" width="6.6640625" style="246" customWidth="1"/>
    <col min="10" max="10" width="7.6640625" style="246" customWidth="1"/>
    <col min="11" max="11" width="1.6640625" style="246" customWidth="1"/>
    <col min="12" max="12" width="35.6640625" style="245" customWidth="1"/>
    <col min="13" max="13" width="5.6640625" style="245" customWidth="1"/>
    <col min="14" max="14" width="25.44140625" style="245" customWidth="1"/>
    <col min="15" max="15" width="27.109375" style="245" bestFit="1" customWidth="1"/>
    <col min="16" max="16" width="20.109375" style="247" customWidth="1"/>
    <col min="17" max="17" width="20.109375" style="245" customWidth="1"/>
    <col min="18" max="16384" width="9.109375" style="245"/>
  </cols>
  <sheetData>
    <row r="1" spans="1:30" ht="30" customHeight="1"/>
    <row r="2" spans="1:30" s="208" customFormat="1" ht="20.100000000000001" customHeight="1">
      <c r="A2" s="201"/>
      <c r="B2" s="201"/>
      <c r="C2" s="201"/>
      <c r="D2" s="201"/>
      <c r="E2" s="201"/>
      <c r="F2" s="201"/>
      <c r="G2" s="201"/>
      <c r="H2" s="201"/>
      <c r="I2" s="248"/>
      <c r="J2" s="203"/>
      <c r="K2" s="204"/>
      <c r="L2" s="206"/>
      <c r="M2" s="202"/>
      <c r="N2" s="207"/>
      <c r="O2" s="205"/>
      <c r="P2" s="249"/>
      <c r="Q2" s="250"/>
      <c r="R2" s="203"/>
      <c r="S2" s="528"/>
      <c r="T2" s="529"/>
      <c r="U2" s="205"/>
      <c r="V2" s="205"/>
      <c r="W2" s="205"/>
      <c r="X2" s="205"/>
      <c r="Y2" s="205"/>
      <c r="Z2" s="205"/>
      <c r="AA2" s="205"/>
      <c r="AB2" s="205"/>
      <c r="AC2" s="205"/>
      <c r="AD2" s="205"/>
    </row>
    <row r="3" spans="1:30" s="258" customFormat="1" ht="25.5" customHeight="1">
      <c r="A3" s="251"/>
      <c r="B3" s="530" t="s">
        <v>101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252"/>
      <c r="N3" s="253"/>
      <c r="O3" s="254"/>
      <c r="P3" s="255"/>
      <c r="Q3" s="254"/>
      <c r="R3" s="256"/>
      <c r="S3" s="528"/>
      <c r="T3" s="529"/>
      <c r="U3" s="254"/>
      <c r="V3" s="254"/>
      <c r="W3" s="254"/>
      <c r="X3" s="254"/>
      <c r="Y3" s="257"/>
      <c r="Z3" s="257"/>
      <c r="AA3" s="257"/>
      <c r="AB3" s="257"/>
      <c r="AC3" s="257"/>
      <c r="AD3" s="257"/>
    </row>
    <row r="4" spans="1:30" ht="20.100000000000001" customHeight="1">
      <c r="A4" s="259"/>
      <c r="B4" s="260"/>
      <c r="C4" s="260"/>
      <c r="D4" s="260"/>
      <c r="E4" s="260"/>
      <c r="F4" s="260"/>
      <c r="G4" s="260"/>
      <c r="H4" s="260"/>
      <c r="I4" s="259"/>
      <c r="J4" s="259"/>
      <c r="K4" s="259"/>
      <c r="L4" s="259"/>
      <c r="M4" s="261"/>
    </row>
    <row r="5" spans="1:30" s="452" customFormat="1" ht="37.5" customHeight="1">
      <c r="B5" s="531" t="s">
        <v>80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343"/>
      <c r="N5" s="457"/>
      <c r="O5" s="458"/>
      <c r="P5" s="466"/>
    </row>
    <row r="6" spans="1:30" s="173" customFormat="1" ht="20.100000000000001" customHeight="1">
      <c r="B6" s="181"/>
      <c r="C6" s="181"/>
      <c r="D6" s="181"/>
      <c r="E6" s="181"/>
      <c r="F6" s="181"/>
      <c r="G6" s="181"/>
      <c r="H6" s="181"/>
      <c r="I6" s="184"/>
      <c r="J6" s="184"/>
      <c r="K6" s="184"/>
      <c r="L6" s="186"/>
      <c r="M6" s="262"/>
      <c r="N6" s="263"/>
      <c r="O6" s="263"/>
      <c r="P6" s="237"/>
    </row>
    <row r="7" spans="1:30" s="469" customFormat="1" ht="24.9" customHeight="1">
      <c r="B7" s="345">
        <v>2018</v>
      </c>
      <c r="C7" s="345">
        <v>2019</v>
      </c>
      <c r="D7" s="345">
        <v>2020</v>
      </c>
      <c r="E7" s="345">
        <v>2021</v>
      </c>
      <c r="F7" s="345">
        <v>2022</v>
      </c>
      <c r="G7" s="345"/>
      <c r="H7" s="345"/>
      <c r="I7" s="559" t="s">
        <v>75</v>
      </c>
      <c r="J7" s="559"/>
      <c r="K7" s="559"/>
      <c r="L7" s="559"/>
      <c r="M7" s="345"/>
      <c r="N7" s="470"/>
      <c r="O7" s="471"/>
      <c r="P7" s="472"/>
    </row>
    <row r="8" spans="1:30" s="265" customFormat="1" ht="35.1" customHeight="1">
      <c r="B8" s="190">
        <f>B10+B23+B28+B34+B39</f>
        <v>23014.15138539781</v>
      </c>
      <c r="C8" s="190">
        <f>C10+C23+C28+C34+C39</f>
        <v>23847.979463118198</v>
      </c>
      <c r="D8" s="190">
        <v>23577.818812555255</v>
      </c>
      <c r="E8" s="190">
        <v>23977.253296884548</v>
      </c>
      <c r="F8" s="190">
        <f>F10+F23+F28+F34+F39</f>
        <v>25103.807044820143</v>
      </c>
      <c r="G8" s="190"/>
      <c r="H8" s="190"/>
      <c r="I8" s="552" t="s">
        <v>81</v>
      </c>
      <c r="J8" s="553"/>
      <c r="K8" s="553"/>
      <c r="L8" s="553"/>
      <c r="M8" s="190"/>
      <c r="N8" s="216"/>
      <c r="O8" s="216"/>
      <c r="P8" s="266"/>
    </row>
    <row r="9" spans="1:30" s="180" customFormat="1" ht="32.1" customHeight="1">
      <c r="B9" s="190"/>
      <c r="C9" s="190"/>
      <c r="D9" s="190"/>
      <c r="E9" s="190"/>
      <c r="F9" s="190"/>
      <c r="G9" s="190"/>
      <c r="H9" s="190"/>
      <c r="I9" s="533"/>
      <c r="J9" s="533"/>
      <c r="K9" s="533"/>
      <c r="L9" s="533"/>
      <c r="M9" s="190"/>
      <c r="N9" s="216"/>
      <c r="O9" s="216"/>
      <c r="P9" s="239"/>
      <c r="Q9" s="240"/>
      <c r="R9" s="241"/>
    </row>
    <row r="10" spans="1:30" s="265" customFormat="1" ht="35.1" customHeight="1">
      <c r="B10" s="218">
        <f>SUM(B11:B21)</f>
        <v>14471.6736632423</v>
      </c>
      <c r="C10" s="218">
        <f>SUM(C11:C21)</f>
        <v>14989.954453665041</v>
      </c>
      <c r="D10" s="218">
        <v>15582.97451390772</v>
      </c>
      <c r="E10" s="218">
        <v>15669.08746373334</v>
      </c>
      <c r="F10" s="218">
        <f>SUM(F11:F21)</f>
        <v>16725.027563893538</v>
      </c>
      <c r="G10" s="218"/>
      <c r="H10" s="218"/>
      <c r="I10" s="552" t="s">
        <v>29</v>
      </c>
      <c r="J10" s="553"/>
      <c r="K10" s="553"/>
      <c r="L10" s="553"/>
      <c r="M10" s="190"/>
      <c r="N10" s="216"/>
      <c r="O10" s="216"/>
      <c r="P10" s="239"/>
      <c r="Q10" s="243"/>
    </row>
    <row r="11" spans="1:30" s="265" customFormat="1" ht="32.1" customHeight="1">
      <c r="B11" s="193">
        <v>3567.2520854396398</v>
      </c>
      <c r="C11" s="193">
        <v>3714.3900332629869</v>
      </c>
      <c r="D11" s="193">
        <v>4079.0413039999999</v>
      </c>
      <c r="E11" s="193">
        <v>4214.51854</v>
      </c>
      <c r="F11" s="193">
        <v>1870.6582353524143</v>
      </c>
      <c r="G11" s="193"/>
      <c r="H11" s="193"/>
      <c r="I11" s="558" t="s">
        <v>30</v>
      </c>
      <c r="J11" s="558"/>
      <c r="K11" s="558"/>
      <c r="L11" s="558"/>
      <c r="M11" s="190"/>
      <c r="N11" s="216"/>
      <c r="O11" s="216"/>
      <c r="P11" s="239"/>
      <c r="Q11" s="243"/>
    </row>
    <row r="12" spans="1:30" s="265" customFormat="1" ht="32.1" customHeight="1">
      <c r="B12" s="193">
        <v>4168.6436591642696</v>
      </c>
      <c r="C12" s="193">
        <v>4348.2448973894898</v>
      </c>
      <c r="D12" s="193">
        <v>4060.349827</v>
      </c>
      <c r="E12" s="193">
        <v>4271.4515590000001</v>
      </c>
      <c r="F12" s="193">
        <v>5124.8922497811236</v>
      </c>
      <c r="G12" s="193"/>
      <c r="H12" s="193"/>
      <c r="I12" s="558" t="s">
        <v>31</v>
      </c>
      <c r="J12" s="558"/>
      <c r="K12" s="558"/>
      <c r="L12" s="558"/>
      <c r="M12" s="190"/>
      <c r="N12" s="216"/>
      <c r="O12" s="216"/>
      <c r="P12" s="242"/>
      <c r="Q12" s="243"/>
    </row>
    <row r="13" spans="1:30" s="265" customFormat="1" ht="32.1" customHeight="1">
      <c r="B13" s="193">
        <v>1736.5404456742472</v>
      </c>
      <c r="C13" s="193">
        <v>1749.7487830785842</v>
      </c>
      <c r="D13" s="193">
        <v>1421.0019589999999</v>
      </c>
      <c r="E13" s="193">
        <v>1456.4341280000001</v>
      </c>
      <c r="F13" s="193">
        <v>1794.4173917194648</v>
      </c>
      <c r="G13" s="193"/>
      <c r="H13" s="193"/>
      <c r="I13" s="558" t="s">
        <v>58</v>
      </c>
      <c r="J13" s="558"/>
      <c r="K13" s="558"/>
      <c r="L13" s="558"/>
      <c r="M13" s="190"/>
      <c r="N13" s="216"/>
      <c r="O13" s="216"/>
      <c r="P13" s="239"/>
      <c r="Q13" s="243"/>
    </row>
    <row r="14" spans="1:30" s="265" customFormat="1" ht="32.1" customHeight="1">
      <c r="B14" s="193">
        <v>452.24182434058298</v>
      </c>
      <c r="C14" s="193">
        <v>465.5116574047052</v>
      </c>
      <c r="D14" s="193">
        <v>463.02287100000001</v>
      </c>
      <c r="E14" s="193">
        <v>450.15424300000001</v>
      </c>
      <c r="F14" s="193">
        <v>1218.5186502657834</v>
      </c>
      <c r="G14" s="193"/>
      <c r="H14" s="193"/>
      <c r="I14" s="558" t="s">
        <v>89</v>
      </c>
      <c r="J14" s="558"/>
      <c r="K14" s="558"/>
      <c r="L14" s="558"/>
      <c r="M14" s="190"/>
      <c r="N14" s="216"/>
      <c r="O14" s="216"/>
      <c r="P14" s="239"/>
      <c r="Q14" s="243"/>
    </row>
    <row r="15" spans="1:30" s="265" customFormat="1" ht="32.1" customHeight="1">
      <c r="B15" s="193">
        <v>1050.4176086706173</v>
      </c>
      <c r="C15" s="193">
        <v>1081.5466214395808</v>
      </c>
      <c r="D15" s="193">
        <v>1433.289336</v>
      </c>
      <c r="E15" s="193">
        <v>1164.4900929999999</v>
      </c>
      <c r="F15" s="193">
        <v>1148.5734225235208</v>
      </c>
      <c r="G15" s="193"/>
      <c r="H15" s="193"/>
      <c r="I15" s="558" t="s">
        <v>32</v>
      </c>
      <c r="J15" s="558"/>
      <c r="K15" s="558"/>
      <c r="L15" s="558"/>
      <c r="M15" s="190"/>
      <c r="N15" s="216"/>
      <c r="O15" s="216"/>
      <c r="P15" s="242"/>
      <c r="Q15" s="243"/>
    </row>
    <row r="16" spans="1:30" s="265" customFormat="1" ht="32.1" customHeight="1">
      <c r="B16" s="193">
        <v>1137.46388004238</v>
      </c>
      <c r="C16" s="193">
        <v>1191.28298214813</v>
      </c>
      <c r="D16" s="193">
        <v>1189.1741649999999</v>
      </c>
      <c r="E16" s="193">
        <v>1178.880656</v>
      </c>
      <c r="F16" s="193">
        <v>2653.2589822446589</v>
      </c>
      <c r="G16" s="193"/>
      <c r="H16" s="193"/>
      <c r="I16" s="558" t="s">
        <v>33</v>
      </c>
      <c r="J16" s="558"/>
      <c r="K16" s="558"/>
      <c r="L16" s="558"/>
      <c r="M16" s="190"/>
      <c r="N16" s="216"/>
      <c r="O16" s="216"/>
      <c r="P16" s="242"/>
      <c r="Q16" s="243"/>
    </row>
    <row r="17" spans="2:17" s="265" customFormat="1" ht="32.1" customHeight="1">
      <c r="B17" s="193">
        <v>126.23869577788662</v>
      </c>
      <c r="C17" s="193">
        <v>127.61765098104119</v>
      </c>
      <c r="D17" s="193">
        <v>148.26476</v>
      </c>
      <c r="E17" s="193">
        <v>144.568703</v>
      </c>
      <c r="F17" s="193">
        <v>160.61136015700197</v>
      </c>
      <c r="G17" s="193"/>
      <c r="H17" s="193"/>
      <c r="I17" s="558" t="s">
        <v>34</v>
      </c>
      <c r="J17" s="558"/>
      <c r="K17" s="558"/>
      <c r="L17" s="558"/>
      <c r="M17" s="190"/>
      <c r="N17" s="216"/>
      <c r="O17" s="216"/>
      <c r="P17" s="239"/>
      <c r="Q17" s="243"/>
    </row>
    <row r="18" spans="2:17" s="265" customFormat="1" ht="32.1" customHeight="1">
      <c r="B18" s="193">
        <v>273.46814913177468</v>
      </c>
      <c r="C18" s="193">
        <v>276.97118276028095</v>
      </c>
      <c r="D18" s="193">
        <v>274.22582</v>
      </c>
      <c r="E18" s="193">
        <v>291.41314699999998</v>
      </c>
      <c r="F18" s="193">
        <v>281.47243663182701</v>
      </c>
      <c r="G18" s="193"/>
      <c r="H18" s="193"/>
      <c r="I18" s="558" t="s">
        <v>35</v>
      </c>
      <c r="J18" s="558"/>
      <c r="K18" s="558"/>
      <c r="L18" s="558"/>
      <c r="M18" s="190"/>
      <c r="N18" s="216"/>
      <c r="O18" s="216"/>
      <c r="P18" s="242"/>
      <c r="Q18" s="243"/>
    </row>
    <row r="19" spans="2:17" s="265" customFormat="1" ht="32.1" customHeight="1">
      <c r="B19" s="193">
        <v>303.53483416375263</v>
      </c>
      <c r="C19" s="193">
        <v>314.05974847757079</v>
      </c>
      <c r="D19" s="193">
        <v>284.57885900000002</v>
      </c>
      <c r="E19" s="193">
        <v>294.169757</v>
      </c>
      <c r="F19" s="193">
        <v>352.82689544196307</v>
      </c>
      <c r="G19" s="193"/>
      <c r="H19" s="193"/>
      <c r="I19" s="558" t="s">
        <v>37</v>
      </c>
      <c r="J19" s="558"/>
      <c r="K19" s="558"/>
      <c r="L19" s="558"/>
      <c r="M19" s="190"/>
      <c r="N19" s="216"/>
      <c r="O19" s="216"/>
      <c r="P19" s="239"/>
      <c r="Q19" s="243"/>
    </row>
    <row r="20" spans="2:17" s="265" customFormat="1" ht="32.1" customHeight="1">
      <c r="B20" s="193">
        <v>221.4135494486795</v>
      </c>
      <c r="C20" s="193">
        <v>224.58089672267062</v>
      </c>
      <c r="D20" s="193">
        <v>271.047234</v>
      </c>
      <c r="E20" s="193">
        <v>287.831886</v>
      </c>
      <c r="F20" s="193">
        <v>308.6559397757793</v>
      </c>
      <c r="G20" s="193"/>
      <c r="H20" s="193"/>
      <c r="I20" s="558" t="s">
        <v>36</v>
      </c>
      <c r="J20" s="558"/>
      <c r="K20" s="558"/>
      <c r="L20" s="558"/>
      <c r="M20" s="190"/>
      <c r="N20" s="216"/>
      <c r="O20" s="216"/>
      <c r="P20" s="242"/>
      <c r="Q20" s="243"/>
    </row>
    <row r="21" spans="2:17" s="265" customFormat="1" ht="32.1" customHeight="1">
      <c r="B21" s="193">
        <v>1434.4589313884685</v>
      </c>
      <c r="C21" s="193">
        <v>1496</v>
      </c>
      <c r="D21" s="193">
        <v>1958.9783789077205</v>
      </c>
      <c r="E21" s="193">
        <v>1915.1747517333392</v>
      </c>
      <c r="F21" s="193">
        <v>1811.1419999999998</v>
      </c>
      <c r="G21" s="193"/>
      <c r="H21" s="193"/>
      <c r="I21" s="558" t="s">
        <v>93</v>
      </c>
      <c r="J21" s="558"/>
      <c r="K21" s="558"/>
      <c r="L21" s="558"/>
      <c r="M21" s="190"/>
      <c r="N21" s="216"/>
      <c r="O21" s="216"/>
      <c r="P21" s="242"/>
      <c r="Q21" s="243"/>
    </row>
    <row r="22" spans="2:17" s="264" customFormat="1" ht="32.1" customHeight="1">
      <c r="B22" s="193"/>
      <c r="C22" s="193"/>
      <c r="D22" s="193"/>
      <c r="E22" s="193"/>
      <c r="F22" s="193"/>
      <c r="G22" s="193"/>
      <c r="H22" s="193"/>
      <c r="I22" s="556"/>
      <c r="J22" s="556"/>
      <c r="K22" s="556"/>
      <c r="L22" s="556"/>
      <c r="M22" s="192"/>
      <c r="N22" s="216"/>
      <c r="O22" s="216"/>
      <c r="P22" s="239"/>
    </row>
    <row r="23" spans="2:17" s="265" customFormat="1" ht="35.1" customHeight="1">
      <c r="B23" s="1">
        <f t="shared" ref="B23:C23" si="0">SUM(B24:B26)</f>
        <v>1554.8416795721541</v>
      </c>
      <c r="C23" s="1">
        <f t="shared" si="0"/>
        <v>1689.9509954203731</v>
      </c>
      <c r="D23" s="1">
        <v>1580.2351964841496</v>
      </c>
      <c r="E23" s="1">
        <v>1768.1937334693787</v>
      </c>
      <c r="F23" s="1">
        <f t="shared" ref="F23" si="1">SUM(F24:F26)</f>
        <v>1911.6822404617071</v>
      </c>
      <c r="G23" s="218"/>
      <c r="H23" s="218"/>
      <c r="I23" s="552" t="s">
        <v>38</v>
      </c>
      <c r="J23" s="553"/>
      <c r="K23" s="553"/>
      <c r="L23" s="553"/>
      <c r="M23" s="190"/>
      <c r="N23" s="216"/>
      <c r="O23" s="216"/>
      <c r="P23" s="239"/>
      <c r="Q23" s="243"/>
    </row>
    <row r="24" spans="2:17" s="265" customFormat="1" ht="32.1" customHeight="1">
      <c r="B24" s="2">
        <v>796.76133938928376</v>
      </c>
      <c r="C24" s="2">
        <v>896.99999999998909</v>
      </c>
      <c r="D24" s="2">
        <v>440.46750300000002</v>
      </c>
      <c r="E24" s="2">
        <v>392.47618799999998</v>
      </c>
      <c r="F24" s="2">
        <v>725.43625581406684</v>
      </c>
      <c r="G24" s="192"/>
      <c r="H24" s="192"/>
      <c r="I24" s="557" t="s">
        <v>39</v>
      </c>
      <c r="J24" s="557"/>
      <c r="K24" s="557"/>
      <c r="L24" s="557"/>
      <c r="M24" s="192"/>
      <c r="N24" s="216"/>
      <c r="O24" s="216"/>
      <c r="P24" s="242"/>
      <c r="Q24" s="243"/>
    </row>
    <row r="25" spans="2:17" s="264" customFormat="1" ht="32.1" customHeight="1">
      <c r="B25" s="2">
        <v>355.29653103838518</v>
      </c>
      <c r="C25" s="2">
        <v>359.48305343447868</v>
      </c>
      <c r="D25" s="2">
        <v>201.29900499999999</v>
      </c>
      <c r="E25" s="2">
        <v>138.75371000000001</v>
      </c>
      <c r="F25" s="2">
        <v>315.60798464764042</v>
      </c>
      <c r="G25" s="192"/>
      <c r="H25" s="192"/>
      <c r="I25" s="557" t="s">
        <v>40</v>
      </c>
      <c r="J25" s="557"/>
      <c r="K25" s="557"/>
      <c r="L25" s="557"/>
      <c r="M25" s="192"/>
      <c r="N25" s="216"/>
      <c r="O25" s="216"/>
      <c r="P25" s="239"/>
      <c r="Q25" s="243"/>
    </row>
    <row r="26" spans="2:17" s="264" customFormat="1" ht="32.1" customHeight="1">
      <c r="B26" s="2">
        <v>402.78380914448508</v>
      </c>
      <c r="C26" s="2">
        <v>433.46794198590538</v>
      </c>
      <c r="D26" s="2">
        <v>938.46868848414965</v>
      </c>
      <c r="E26" s="2">
        <v>1236.9638354693786</v>
      </c>
      <c r="F26" s="2">
        <v>870.63799999999992</v>
      </c>
      <c r="G26" s="192"/>
      <c r="H26" s="192"/>
      <c r="I26" s="557" t="s">
        <v>41</v>
      </c>
      <c r="J26" s="557"/>
      <c r="K26" s="557"/>
      <c r="L26" s="557"/>
      <c r="M26" s="192"/>
      <c r="N26" s="216"/>
      <c r="O26" s="216"/>
      <c r="P26" s="242"/>
      <c r="Q26" s="243"/>
    </row>
    <row r="27" spans="2:17" s="264" customFormat="1" ht="32.1" customHeight="1">
      <c r="B27" s="192"/>
      <c r="C27" s="192"/>
      <c r="D27" s="192"/>
      <c r="E27" s="192"/>
      <c r="F27" s="192"/>
      <c r="G27" s="192"/>
      <c r="H27" s="192"/>
      <c r="I27" s="556"/>
      <c r="J27" s="556"/>
      <c r="K27" s="556"/>
      <c r="L27" s="556"/>
      <c r="M27" s="192"/>
      <c r="N27" s="216"/>
      <c r="O27" s="216"/>
      <c r="P27" s="239"/>
    </row>
    <row r="28" spans="2:17" s="265" customFormat="1" ht="35.1" customHeight="1">
      <c r="B28" s="218">
        <f>SUM(B29:B32)</f>
        <v>3678.2993622351287</v>
      </c>
      <c r="C28" s="218">
        <f>SUM(C29:C32)</f>
        <v>3779.0195451885706</v>
      </c>
      <c r="D28" s="218">
        <v>2603.5902345844024</v>
      </c>
      <c r="E28" s="218">
        <v>2680.7411747094711</v>
      </c>
      <c r="F28" s="218">
        <f>SUM(F29:F32)</f>
        <v>3037.5649315737792</v>
      </c>
      <c r="G28" s="218"/>
      <c r="H28" s="218"/>
      <c r="I28" s="552" t="s">
        <v>42</v>
      </c>
      <c r="J28" s="553"/>
      <c r="K28" s="553"/>
      <c r="L28" s="553"/>
      <c r="M28" s="190"/>
      <c r="N28" s="216"/>
      <c r="O28" s="216"/>
      <c r="P28" s="239"/>
      <c r="Q28" s="243"/>
    </row>
    <row r="29" spans="2:17" s="265" customFormat="1" ht="32.1" customHeight="1">
      <c r="B29" s="192">
        <v>2290.966497348491</v>
      </c>
      <c r="C29" s="192">
        <v>2346.960443492811</v>
      </c>
      <c r="D29" s="192">
        <v>1474.494954</v>
      </c>
      <c r="E29" s="192">
        <v>1489.3441560000001</v>
      </c>
      <c r="F29" s="192">
        <v>1459.6068283801237</v>
      </c>
      <c r="G29" s="192"/>
      <c r="H29" s="192"/>
      <c r="I29" s="557" t="s">
        <v>43</v>
      </c>
      <c r="J29" s="557"/>
      <c r="K29" s="557"/>
      <c r="L29" s="557"/>
      <c r="M29" s="192"/>
      <c r="N29" s="216"/>
      <c r="O29" s="216"/>
      <c r="P29" s="239"/>
      <c r="Q29" s="243"/>
    </row>
    <row r="30" spans="2:17" s="264" customFormat="1" ht="32.1" customHeight="1">
      <c r="B30" s="192">
        <v>293.540300619074</v>
      </c>
      <c r="C30" s="192">
        <v>329.18209232941899</v>
      </c>
      <c r="D30" s="192">
        <v>217.21349000000001</v>
      </c>
      <c r="E30" s="192">
        <v>258.08841200000001</v>
      </c>
      <c r="F30" s="192">
        <v>531.73949105751376</v>
      </c>
      <c r="G30" s="192"/>
      <c r="H30" s="192"/>
      <c r="I30" s="557" t="s">
        <v>44</v>
      </c>
      <c r="J30" s="557"/>
      <c r="K30" s="557"/>
      <c r="L30" s="557"/>
      <c r="M30" s="192"/>
      <c r="N30" s="216"/>
      <c r="O30" s="216"/>
      <c r="P30" s="239"/>
      <c r="Q30" s="243"/>
    </row>
    <row r="31" spans="2:17" s="264" customFormat="1" ht="32.1" customHeight="1">
      <c r="B31" s="192">
        <v>440.06890707158971</v>
      </c>
      <c r="C31" s="192">
        <v>443.47680179825943</v>
      </c>
      <c r="D31" s="192">
        <v>488.06147600000003</v>
      </c>
      <c r="E31" s="192">
        <v>379.75268899999998</v>
      </c>
      <c r="F31" s="192">
        <v>273.21861213614193</v>
      </c>
      <c r="G31" s="192"/>
      <c r="H31" s="192"/>
      <c r="I31" s="557" t="s">
        <v>45</v>
      </c>
      <c r="J31" s="557"/>
      <c r="K31" s="557"/>
      <c r="L31" s="557"/>
      <c r="M31" s="192"/>
      <c r="N31" s="216"/>
      <c r="O31" s="216"/>
      <c r="P31" s="239"/>
      <c r="Q31" s="243"/>
    </row>
    <row r="32" spans="2:17" s="180" customFormat="1" ht="32.1" customHeight="1">
      <c r="B32" s="192">
        <v>653.72365719597406</v>
      </c>
      <c r="C32" s="192">
        <v>659.40020756808144</v>
      </c>
      <c r="D32" s="192">
        <v>423.82031458440258</v>
      </c>
      <c r="E32" s="192">
        <v>553.55591770947126</v>
      </c>
      <c r="F32" s="192">
        <v>773</v>
      </c>
      <c r="G32" s="192"/>
      <c r="H32" s="192"/>
      <c r="I32" s="557" t="s">
        <v>46</v>
      </c>
      <c r="J32" s="557"/>
      <c r="K32" s="557"/>
      <c r="L32" s="557"/>
      <c r="M32" s="192"/>
      <c r="N32" s="216"/>
      <c r="O32" s="216"/>
      <c r="P32" s="239"/>
      <c r="Q32" s="243"/>
    </row>
    <row r="33" spans="2:17" s="180" customFormat="1" ht="32.1" customHeight="1">
      <c r="B33" s="193"/>
      <c r="C33" s="193"/>
      <c r="D33" s="193"/>
      <c r="E33" s="193"/>
      <c r="F33" s="193"/>
      <c r="G33" s="193"/>
      <c r="H33" s="193"/>
      <c r="I33" s="556"/>
      <c r="J33" s="556"/>
      <c r="K33" s="556"/>
      <c r="L33" s="556"/>
      <c r="M33" s="192"/>
      <c r="N33" s="216"/>
      <c r="O33" s="216"/>
      <c r="P33" s="239"/>
    </row>
    <row r="34" spans="2:17" s="265" customFormat="1" ht="35.1" customHeight="1">
      <c r="B34" s="218">
        <f>SUM(B35:B37)</f>
        <v>2511.0614354952222</v>
      </c>
      <c r="C34" s="218">
        <f>SUM(C35:C37)</f>
        <v>2572.6240103842265</v>
      </c>
      <c r="D34" s="218">
        <v>3114.7375347130201</v>
      </c>
      <c r="E34" s="218">
        <v>3167.1778458424205</v>
      </c>
      <c r="F34" s="218">
        <f>SUM(F35:F37)</f>
        <v>3230.1440995951584</v>
      </c>
      <c r="G34" s="218"/>
      <c r="H34" s="218"/>
      <c r="I34" s="552" t="s">
        <v>47</v>
      </c>
      <c r="J34" s="553"/>
      <c r="K34" s="553"/>
      <c r="L34" s="553"/>
      <c r="M34" s="190"/>
      <c r="N34" s="216"/>
      <c r="O34" s="216"/>
      <c r="P34" s="239"/>
      <c r="Q34" s="243"/>
    </row>
    <row r="35" spans="2:17" s="265" customFormat="1" ht="32.1" customHeight="1">
      <c r="B35" s="192">
        <v>1559.0266233074899</v>
      </c>
      <c r="C35" s="192">
        <v>1593.3308914071999</v>
      </c>
      <c r="D35" s="192">
        <v>1859.2280900000001</v>
      </c>
      <c r="E35" s="192">
        <v>1933.0606270000001</v>
      </c>
      <c r="F35" s="192">
        <v>1998.4687934332128</v>
      </c>
      <c r="G35" s="192"/>
      <c r="H35" s="192"/>
      <c r="I35" s="557" t="s">
        <v>48</v>
      </c>
      <c r="J35" s="557"/>
      <c r="K35" s="557"/>
      <c r="L35" s="557"/>
      <c r="M35" s="192"/>
      <c r="N35" s="216"/>
      <c r="O35" s="216"/>
      <c r="P35" s="239"/>
      <c r="Q35" s="243"/>
    </row>
    <row r="36" spans="2:17" s="264" customFormat="1" ht="32.1" customHeight="1">
      <c r="B36" s="192">
        <v>663.04156346021091</v>
      </c>
      <c r="C36" s="192">
        <v>670.29311897702678</v>
      </c>
      <c r="D36" s="192">
        <v>845.68965800000001</v>
      </c>
      <c r="E36" s="192">
        <v>821.45273699999996</v>
      </c>
      <c r="F36" s="192">
        <v>828.67530616194574</v>
      </c>
      <c r="G36" s="192"/>
      <c r="H36" s="192"/>
      <c r="I36" s="557" t="s">
        <v>49</v>
      </c>
      <c r="J36" s="557"/>
      <c r="K36" s="557"/>
      <c r="L36" s="557"/>
      <c r="M36" s="192"/>
      <c r="N36" s="216"/>
      <c r="O36" s="216"/>
      <c r="P36" s="239"/>
      <c r="Q36" s="243"/>
    </row>
    <row r="37" spans="2:17" s="264" customFormat="1" ht="32.1" customHeight="1">
      <c r="B37" s="192">
        <v>288.99324872752129</v>
      </c>
      <c r="C37" s="192">
        <v>309</v>
      </c>
      <c r="D37" s="192">
        <v>409.81978671301982</v>
      </c>
      <c r="E37" s="192">
        <v>412.66448184242057</v>
      </c>
      <c r="F37" s="192">
        <v>403</v>
      </c>
      <c r="G37" s="192"/>
      <c r="H37" s="192"/>
      <c r="I37" s="557" t="s">
        <v>50</v>
      </c>
      <c r="J37" s="557"/>
      <c r="K37" s="557"/>
      <c r="L37" s="557"/>
      <c r="M37" s="192"/>
      <c r="N37" s="216"/>
      <c r="O37" s="216"/>
      <c r="P37" s="242"/>
      <c r="Q37" s="243"/>
    </row>
    <row r="38" spans="2:17" s="264" customFormat="1" ht="32.1" customHeight="1">
      <c r="B38" s="193"/>
      <c r="C38" s="193"/>
      <c r="D38" s="193"/>
      <c r="E38" s="193"/>
      <c r="F38" s="193"/>
      <c r="G38" s="193"/>
      <c r="H38" s="193"/>
      <c r="I38" s="556"/>
      <c r="J38" s="556"/>
      <c r="K38" s="556"/>
      <c r="L38" s="556"/>
      <c r="M38" s="192"/>
      <c r="N38" s="216"/>
      <c r="O38" s="216"/>
      <c r="P38" s="242"/>
    </row>
    <row r="39" spans="2:17" s="265" customFormat="1" ht="35.1" customHeight="1">
      <c r="B39" s="218">
        <f>SUM(B40:B43)</f>
        <v>798.27524485300285</v>
      </c>
      <c r="C39" s="218">
        <f>SUM(C40:C43)</f>
        <v>816.4304584599837</v>
      </c>
      <c r="D39" s="218">
        <v>696.2813328659638</v>
      </c>
      <c r="E39" s="218">
        <v>692.05307912993828</v>
      </c>
      <c r="F39" s="218">
        <f>SUM(F40:F43)</f>
        <v>199.38820929595789</v>
      </c>
      <c r="G39" s="218"/>
      <c r="H39" s="218"/>
      <c r="I39" s="552" t="s">
        <v>51</v>
      </c>
      <c r="J39" s="553"/>
      <c r="K39" s="553"/>
      <c r="L39" s="553"/>
      <c r="M39" s="190"/>
      <c r="N39" s="216"/>
      <c r="O39" s="216"/>
      <c r="P39" s="242"/>
      <c r="Q39" s="243"/>
    </row>
    <row r="40" spans="2:17" s="265" customFormat="1" ht="32.1" customHeight="1">
      <c r="B40" s="192">
        <v>651.69135240640901</v>
      </c>
      <c r="C40" s="192">
        <v>659.47590136985195</v>
      </c>
      <c r="D40" s="192">
        <v>565.40973299999996</v>
      </c>
      <c r="E40" s="192">
        <v>563.22240499999998</v>
      </c>
      <c r="F40" s="192">
        <v>31.20023252294148</v>
      </c>
      <c r="G40" s="192"/>
      <c r="H40" s="192"/>
      <c r="I40" s="557" t="s">
        <v>52</v>
      </c>
      <c r="J40" s="557"/>
      <c r="K40" s="557"/>
      <c r="L40" s="557"/>
      <c r="M40" s="192"/>
      <c r="N40" s="216"/>
      <c r="O40" s="216"/>
      <c r="P40" s="239"/>
      <c r="Q40" s="243"/>
    </row>
    <row r="41" spans="2:17" s="264" customFormat="1" ht="32.1" customHeight="1">
      <c r="B41" s="192">
        <v>29.583892446593836</v>
      </c>
      <c r="C41" s="192">
        <v>30.954557090131715</v>
      </c>
      <c r="D41" s="192">
        <v>60.803029000000002</v>
      </c>
      <c r="E41" s="192">
        <v>59.484178999999997</v>
      </c>
      <c r="F41" s="192">
        <v>72.795137213450772</v>
      </c>
      <c r="G41" s="192"/>
      <c r="H41" s="192"/>
      <c r="I41" s="557" t="s">
        <v>53</v>
      </c>
      <c r="J41" s="557"/>
      <c r="K41" s="557"/>
      <c r="L41" s="557"/>
      <c r="M41" s="192"/>
      <c r="N41" s="216"/>
      <c r="O41" s="216"/>
      <c r="P41" s="239"/>
      <c r="Q41" s="243"/>
    </row>
    <row r="42" spans="2:17" s="264" customFormat="1" ht="32.1" customHeight="1">
      <c r="B42" s="192">
        <v>13</v>
      </c>
      <c r="C42" s="192">
        <v>14</v>
      </c>
      <c r="D42" s="192">
        <v>8.8554189999999995</v>
      </c>
      <c r="E42" s="192">
        <v>7.55389</v>
      </c>
      <c r="F42" s="192">
        <v>77.392839559565644</v>
      </c>
      <c r="G42" s="192"/>
      <c r="H42" s="192"/>
      <c r="I42" s="557" t="s">
        <v>54</v>
      </c>
      <c r="J42" s="557"/>
      <c r="K42" s="557"/>
      <c r="L42" s="557"/>
      <c r="M42" s="192"/>
      <c r="N42" s="216"/>
      <c r="O42" s="216"/>
      <c r="P42" s="239"/>
      <c r="Q42" s="243"/>
    </row>
    <row r="43" spans="2:17" s="180" customFormat="1" ht="32.1" customHeight="1">
      <c r="B43" s="192">
        <v>104</v>
      </c>
      <c r="C43" s="192">
        <v>112</v>
      </c>
      <c r="D43" s="192">
        <v>61.213151865963816</v>
      </c>
      <c r="E43" s="192">
        <v>61.792605129938245</v>
      </c>
      <c r="F43" s="192">
        <v>18</v>
      </c>
      <c r="G43" s="192"/>
      <c r="H43" s="192"/>
      <c r="I43" s="557" t="s">
        <v>55</v>
      </c>
      <c r="J43" s="557"/>
      <c r="K43" s="557"/>
      <c r="L43" s="557"/>
      <c r="M43" s="192"/>
      <c r="N43" s="216"/>
      <c r="O43" s="216"/>
      <c r="P43" s="242"/>
      <c r="Q43" s="243"/>
    </row>
    <row r="44" spans="2:17" s="409" customFormat="1" ht="32.1" customHeight="1">
      <c r="B44" s="412"/>
      <c r="C44" s="412"/>
      <c r="D44" s="412"/>
      <c r="E44" s="412"/>
      <c r="F44" s="476"/>
      <c r="G44" s="412"/>
      <c r="H44" s="412"/>
      <c r="I44" s="554"/>
      <c r="J44" s="554"/>
      <c r="K44" s="554"/>
      <c r="L44" s="554"/>
      <c r="M44" s="412"/>
      <c r="N44" s="394"/>
      <c r="O44" s="394"/>
      <c r="P44" s="411"/>
    </row>
    <row r="45" spans="2:17" s="391" customFormat="1" ht="32.1" customHeight="1">
      <c r="B45" s="392"/>
      <c r="C45" s="392"/>
      <c r="D45" s="392"/>
      <c r="E45" s="392"/>
      <c r="F45" s="392"/>
      <c r="G45" s="392"/>
      <c r="H45" s="392"/>
      <c r="I45" s="551"/>
      <c r="J45" s="551"/>
      <c r="K45" s="551"/>
      <c r="L45" s="551"/>
      <c r="M45" s="387"/>
      <c r="N45" s="216"/>
      <c r="O45" s="216"/>
      <c r="P45" s="408"/>
    </row>
    <row r="46" spans="2:17" s="265" customFormat="1" ht="35.1" customHeight="1">
      <c r="B46" s="218">
        <v>9732.5514867413076</v>
      </c>
      <c r="C46" s="218">
        <v>9890.7083709680774</v>
      </c>
      <c r="D46" s="218">
        <v>12212.290897999999</v>
      </c>
      <c r="E46" s="218">
        <v>12516.220138000001</v>
      </c>
      <c r="F46" s="218">
        <v>14568.395141000001</v>
      </c>
      <c r="G46" s="218"/>
      <c r="H46" s="218"/>
      <c r="I46" s="552" t="s">
        <v>56</v>
      </c>
      <c r="J46" s="553"/>
      <c r="K46" s="553"/>
      <c r="L46" s="553"/>
      <c r="M46" s="190"/>
      <c r="N46" s="216"/>
      <c r="O46" s="216"/>
      <c r="P46" s="239"/>
    </row>
    <row r="47" spans="2:17" s="180" customFormat="1" ht="35.1" customHeight="1">
      <c r="B47" s="218">
        <v>3497.2209180659988</v>
      </c>
      <c r="C47" s="218">
        <v>3618.1501092710155</v>
      </c>
      <c r="D47" s="218">
        <v>1081.8581636370379</v>
      </c>
      <c r="E47" s="218">
        <v>1127.233503311086</v>
      </c>
      <c r="F47" s="218">
        <v>1774.309409</v>
      </c>
      <c r="G47" s="218"/>
      <c r="H47" s="218"/>
      <c r="I47" s="552" t="s">
        <v>85</v>
      </c>
      <c r="J47" s="553"/>
      <c r="K47" s="553"/>
      <c r="L47" s="553"/>
      <c r="M47" s="190"/>
      <c r="N47" s="216"/>
      <c r="O47" s="216"/>
      <c r="P47" s="239"/>
    </row>
    <row r="48" spans="2:17" s="413" customFormat="1" ht="32.1" customHeight="1">
      <c r="I48" s="554"/>
      <c r="J48" s="554"/>
      <c r="K48" s="554"/>
      <c r="L48" s="554"/>
      <c r="M48" s="412"/>
      <c r="N48" s="411"/>
      <c r="O48" s="411"/>
      <c r="P48" s="411"/>
    </row>
    <row r="49" spans="1:13" s="180" customFormat="1" ht="20.100000000000001" customHeight="1">
      <c r="B49" s="321"/>
      <c r="C49" s="321"/>
      <c r="D49" s="321"/>
      <c r="E49" s="321"/>
      <c r="F49" s="328"/>
      <c r="G49" s="321"/>
      <c r="H49" s="321"/>
      <c r="I49" s="322"/>
      <c r="J49" s="322"/>
      <c r="K49" s="322"/>
      <c r="L49" s="322"/>
      <c r="M49" s="321"/>
    </row>
    <row r="50" spans="1:13" s="180" customFormat="1" ht="20.100000000000001" customHeight="1">
      <c r="E50" s="211" t="s">
        <v>94</v>
      </c>
      <c r="F50" s="212" t="s">
        <v>88</v>
      </c>
      <c r="H50" s="480"/>
      <c r="I50" s="212"/>
      <c r="J50" s="212"/>
      <c r="K50" s="480"/>
      <c r="L50" s="212"/>
    </row>
    <row r="51" spans="1:13" s="180" customFormat="1" ht="20.100000000000001" customHeight="1">
      <c r="E51" s="211"/>
      <c r="F51" s="212"/>
      <c r="H51" s="480"/>
      <c r="I51" s="212"/>
      <c r="J51" s="212"/>
      <c r="K51" s="480"/>
      <c r="L51" s="212"/>
    </row>
    <row r="52" spans="1:13" s="173" customFormat="1" ht="20.100000000000001" customHeight="1">
      <c r="E52" s="180"/>
      <c r="F52" s="180"/>
      <c r="G52" s="180"/>
      <c r="H52" s="320"/>
      <c r="I52" s="212"/>
      <c r="J52" s="212"/>
      <c r="K52" s="180"/>
      <c r="L52" s="180"/>
      <c r="M52" s="180"/>
    </row>
    <row r="53" spans="1:13" ht="15.6">
      <c r="J53" s="267"/>
      <c r="K53" s="267"/>
    </row>
    <row r="54" spans="1:13" ht="15.75" customHeight="1">
      <c r="A54" s="555"/>
      <c r="B54" s="555"/>
      <c r="C54" s="555"/>
      <c r="D54" s="555"/>
      <c r="E54" s="555"/>
      <c r="F54" s="555"/>
      <c r="G54" s="555"/>
      <c r="H54" s="555"/>
      <c r="I54" s="555"/>
      <c r="J54" s="555"/>
      <c r="K54" s="555"/>
      <c r="L54" s="555"/>
    </row>
  </sheetData>
  <mergeCells count="47">
    <mergeCell ref="I8:L8"/>
    <mergeCell ref="S2:S3"/>
    <mergeCell ref="T2:T3"/>
    <mergeCell ref="B3:L3"/>
    <mergeCell ref="B5:L5"/>
    <mergeCell ref="I7:L7"/>
    <mergeCell ref="I20:L20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32:L32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44:L44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5:L45"/>
    <mergeCell ref="I46:L46"/>
    <mergeCell ref="I47:L47"/>
    <mergeCell ref="I48:L48"/>
    <mergeCell ref="A54:L54"/>
  </mergeCells>
  <printOptions horizontalCentered="1"/>
  <pageMargins left="0.51181102362204722" right="0.51181102362204722" top="0.23622047244094491" bottom="0" header="0.19685039370078741" footer="0"/>
  <pageSetup paperSize="9" scale="52" firstPageNumber="22" orientation="portrait" useFirstPageNumber="1" r:id="rId1"/>
  <rowBreaks count="1" manualBreakCount="1">
    <brk id="51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3"/>
  <sheetViews>
    <sheetView view="pageBreakPreview" zoomScale="60" zoomScaleNormal="70" workbookViewId="0">
      <pane ySplit="8" topLeftCell="A9" activePane="bottomLeft" state="frozen"/>
      <selection activeCell="N33" sqref="N33"/>
      <selection pane="bottomLeft" activeCell="A51" sqref="A51:XFD51"/>
    </sheetView>
  </sheetViews>
  <sheetFormatPr defaultColWidth="9.109375" defaultRowHeight="14.4"/>
  <cols>
    <col min="1" max="1" width="1.6640625" style="245" customWidth="1"/>
    <col min="2" max="2" width="5.6640625" style="246" customWidth="1"/>
    <col min="3" max="3" width="6.6640625" style="246" customWidth="1"/>
    <col min="4" max="4" width="7.6640625" style="246" customWidth="1"/>
    <col min="5" max="5" width="1.6640625" style="246" customWidth="1"/>
    <col min="6" max="6" width="35.6640625" style="245" customWidth="1"/>
    <col min="7" max="12" width="16.6640625" style="245" customWidth="1"/>
    <col min="13" max="13" width="34" style="268" customWidth="1"/>
    <col min="14" max="14" width="30.109375" style="268" customWidth="1"/>
    <col min="15" max="15" width="23" style="245" customWidth="1"/>
    <col min="16" max="16" width="9.109375" style="245"/>
    <col min="17" max="18" width="13.109375" style="245" bestFit="1" customWidth="1"/>
    <col min="19" max="16384" width="9.109375" style="245"/>
  </cols>
  <sheetData>
    <row r="1" spans="1:19" ht="30" customHeight="1"/>
    <row r="2" spans="1:19" ht="20.100000000000001" customHeight="1">
      <c r="L2" s="201"/>
    </row>
    <row r="3" spans="1:19" ht="25.5" customHeight="1">
      <c r="A3" s="259"/>
      <c r="B3" s="516" t="s">
        <v>100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</row>
    <row r="4" spans="1:19" ht="20.100000000000001" customHeight="1">
      <c r="A4" s="259"/>
      <c r="B4" s="269"/>
      <c r="C4" s="269"/>
      <c r="D4" s="269"/>
      <c r="E4" s="269"/>
      <c r="F4" s="269"/>
      <c r="G4" s="270"/>
      <c r="H4" s="270"/>
      <c r="I4" s="270"/>
      <c r="J4" s="260"/>
      <c r="K4" s="260"/>
      <c r="L4" s="260"/>
    </row>
    <row r="5" spans="1:19" s="452" customFormat="1" ht="37.5" customHeight="1">
      <c r="B5" s="518" t="s">
        <v>83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457"/>
      <c r="N5" s="458"/>
    </row>
    <row r="6" spans="1:19" s="187" customFormat="1" ht="20.100000000000001" customHeight="1"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181"/>
      <c r="M6" s="216"/>
      <c r="N6" s="272"/>
    </row>
    <row r="7" spans="1:19" s="455" customFormat="1" ht="24.9" customHeight="1">
      <c r="B7" s="519" t="s">
        <v>74</v>
      </c>
      <c r="C7" s="519"/>
      <c r="D7" s="519"/>
      <c r="E7" s="519"/>
      <c r="F7" s="519"/>
      <c r="G7" s="345">
        <v>2012</v>
      </c>
      <c r="H7" s="345">
        <v>2013</v>
      </c>
      <c r="I7" s="345">
        <v>2014</v>
      </c>
      <c r="J7" s="345">
        <v>2015</v>
      </c>
      <c r="K7" s="345">
        <v>2016</v>
      </c>
      <c r="L7" s="345">
        <v>2017</v>
      </c>
      <c r="M7" s="473"/>
      <c r="N7" s="473"/>
    </row>
    <row r="8" spans="1:19" s="180" customFormat="1" ht="35.1" customHeight="1">
      <c r="B8" s="511" t="s">
        <v>0</v>
      </c>
      <c r="C8" s="512"/>
      <c r="D8" s="512"/>
      <c r="E8" s="512"/>
      <c r="F8" s="512"/>
      <c r="G8" s="190">
        <f t="shared" ref="G8:L8" si="0">G10+G23+G28+G34+G39</f>
        <v>622789.08039531542</v>
      </c>
      <c r="H8" s="190">
        <f t="shared" si="0"/>
        <v>688122.54077185504</v>
      </c>
      <c r="I8" s="190">
        <f t="shared" si="0"/>
        <v>873542.99768374627</v>
      </c>
      <c r="J8" s="190">
        <f t="shared" si="0"/>
        <v>940378.63633023459</v>
      </c>
      <c r="K8" s="190">
        <f t="shared" si="0"/>
        <v>956820.94609739084</v>
      </c>
      <c r="L8" s="190">
        <f t="shared" si="0"/>
        <v>1015228.2947986478</v>
      </c>
      <c r="M8" s="215"/>
      <c r="N8" s="273"/>
    </row>
    <row r="9" spans="1:19" s="180" customFormat="1" ht="32.1" customHeight="1">
      <c r="B9" s="520"/>
      <c r="C9" s="520"/>
      <c r="D9" s="520"/>
      <c r="E9" s="520"/>
      <c r="F9" s="520"/>
      <c r="G9" s="190"/>
      <c r="H9" s="190"/>
      <c r="I9" s="190"/>
      <c r="J9" s="190"/>
      <c r="K9" s="190"/>
      <c r="L9" s="190"/>
      <c r="M9" s="274"/>
      <c r="N9" s="274"/>
    </row>
    <row r="10" spans="1:19" s="180" customFormat="1" ht="35.1" customHeight="1">
      <c r="B10" s="511" t="s">
        <v>29</v>
      </c>
      <c r="C10" s="512"/>
      <c r="D10" s="512"/>
      <c r="E10" s="512"/>
      <c r="F10" s="512"/>
      <c r="G10" s="218">
        <f t="shared" ref="G10:L10" si="1">SUM(G11:G21)</f>
        <v>395293.58672702243</v>
      </c>
      <c r="H10" s="218">
        <f t="shared" si="1"/>
        <v>420614.17802181671</v>
      </c>
      <c r="I10" s="218">
        <f t="shared" si="1"/>
        <v>502632.77441922826</v>
      </c>
      <c r="J10" s="218">
        <f t="shared" si="1"/>
        <v>532761.70166329504</v>
      </c>
      <c r="K10" s="218">
        <f t="shared" si="1"/>
        <v>543615.65419882932</v>
      </c>
      <c r="L10" s="218">
        <f t="shared" si="1"/>
        <v>568901.80314506509</v>
      </c>
      <c r="M10" s="275"/>
      <c r="N10" s="275"/>
      <c r="R10" s="190"/>
      <c r="S10" s="276"/>
    </row>
    <row r="11" spans="1:19" s="180" customFormat="1" ht="32.1" customHeight="1">
      <c r="B11" s="513" t="s">
        <v>30</v>
      </c>
      <c r="C11" s="513"/>
      <c r="D11" s="513"/>
      <c r="E11" s="513"/>
      <c r="F11" s="513"/>
      <c r="G11" s="192">
        <v>99314.374491020993</v>
      </c>
      <c r="H11" s="192">
        <v>100724.918331366</v>
      </c>
      <c r="I11" s="192">
        <v>127847.180467636</v>
      </c>
      <c r="J11" s="192">
        <v>132533.97457399601</v>
      </c>
      <c r="K11" s="193">
        <v>154254.833102495</v>
      </c>
      <c r="L11" s="193">
        <v>152301.16521263399</v>
      </c>
      <c r="M11" s="231"/>
      <c r="N11" s="231"/>
    </row>
    <row r="12" spans="1:19" s="180" customFormat="1" ht="32.1" customHeight="1">
      <c r="B12" s="513" t="s">
        <v>106</v>
      </c>
      <c r="C12" s="513"/>
      <c r="D12" s="513"/>
      <c r="E12" s="513"/>
      <c r="F12" s="513"/>
      <c r="G12" s="192">
        <v>119441.64002747201</v>
      </c>
      <c r="H12" s="192">
        <v>126976.040515352</v>
      </c>
      <c r="I12" s="192">
        <v>155025.859759482</v>
      </c>
      <c r="J12" s="192">
        <v>155187.89197997001</v>
      </c>
      <c r="K12" s="193">
        <v>144903.79838951799</v>
      </c>
      <c r="L12" s="193">
        <v>165878.08415687401</v>
      </c>
      <c r="M12" s="231"/>
      <c r="N12" s="231"/>
      <c r="Q12" s="277"/>
      <c r="R12" s="277"/>
    </row>
    <row r="13" spans="1:19" s="180" customFormat="1" ht="32.1" customHeight="1">
      <c r="B13" s="513" t="s">
        <v>58</v>
      </c>
      <c r="C13" s="513"/>
      <c r="D13" s="513"/>
      <c r="E13" s="513"/>
      <c r="F13" s="513"/>
      <c r="G13" s="192">
        <v>21443.757404048902</v>
      </c>
      <c r="H13" s="192">
        <v>25013.954363679499</v>
      </c>
      <c r="I13" s="192">
        <v>24700.920554437002</v>
      </c>
      <c r="J13" s="192">
        <v>28578.3884298993</v>
      </c>
      <c r="K13" s="193">
        <v>29888.486306943079</v>
      </c>
      <c r="L13" s="193">
        <v>29019.366012615355</v>
      </c>
      <c r="M13" s="231"/>
      <c r="N13" s="231"/>
      <c r="O13" s="277"/>
    </row>
    <row r="14" spans="1:19" s="180" customFormat="1" ht="32.1" customHeight="1">
      <c r="B14" s="513" t="s">
        <v>89</v>
      </c>
      <c r="C14" s="513"/>
      <c r="D14" s="513"/>
      <c r="E14" s="513"/>
      <c r="F14" s="513"/>
      <c r="G14" s="192">
        <v>9011.4046464816602</v>
      </c>
      <c r="H14" s="192">
        <v>10482.968058778801</v>
      </c>
      <c r="I14" s="192">
        <v>11269.791070929399</v>
      </c>
      <c r="J14" s="192">
        <v>10470.636218453699</v>
      </c>
      <c r="K14" s="193">
        <v>10233.1737964202</v>
      </c>
      <c r="L14" s="193">
        <v>12023.996811384501</v>
      </c>
      <c r="M14" s="231"/>
      <c r="N14" s="231"/>
    </row>
    <row r="15" spans="1:19" s="180" customFormat="1" ht="32.1" customHeight="1">
      <c r="B15" s="513" t="s">
        <v>32</v>
      </c>
      <c r="C15" s="513"/>
      <c r="D15" s="513"/>
      <c r="E15" s="513"/>
      <c r="F15" s="513"/>
      <c r="G15" s="192">
        <v>33244.084205649502</v>
      </c>
      <c r="H15" s="192">
        <v>35510.9356738641</v>
      </c>
      <c r="I15" s="192">
        <v>39182.473081386597</v>
      </c>
      <c r="J15" s="192">
        <v>42169.947945807697</v>
      </c>
      <c r="K15" s="193">
        <v>46190.211485035601</v>
      </c>
      <c r="L15" s="193">
        <v>43340.668137790097</v>
      </c>
      <c r="M15" s="231"/>
      <c r="N15" s="231"/>
    </row>
    <row r="16" spans="1:19" s="180" customFormat="1" ht="32.1" customHeight="1">
      <c r="B16" s="513" t="s">
        <v>33</v>
      </c>
      <c r="C16" s="513"/>
      <c r="D16" s="513"/>
      <c r="E16" s="513"/>
      <c r="F16" s="513"/>
      <c r="G16" s="192">
        <v>31680.569081478101</v>
      </c>
      <c r="H16" s="192">
        <v>40616.429999297303</v>
      </c>
      <c r="I16" s="192">
        <v>42232.632811220799</v>
      </c>
      <c r="J16" s="192">
        <v>50604.507612259702</v>
      </c>
      <c r="K16" s="193">
        <v>50265.931070348299</v>
      </c>
      <c r="L16" s="193">
        <v>53794.809081208703</v>
      </c>
      <c r="M16" s="231"/>
      <c r="N16" s="231"/>
    </row>
    <row r="17" spans="2:15" s="180" customFormat="1" ht="32.1" customHeight="1">
      <c r="B17" s="513" t="s">
        <v>117</v>
      </c>
      <c r="C17" s="513"/>
      <c r="D17" s="513"/>
      <c r="E17" s="513"/>
      <c r="F17" s="513"/>
      <c r="G17" s="192">
        <v>3434.6655089731698</v>
      </c>
      <c r="H17" s="192">
        <v>2561.98865840811</v>
      </c>
      <c r="I17" s="192">
        <v>2795.1978544726499</v>
      </c>
      <c r="J17" s="192">
        <v>4672.2313114081198</v>
      </c>
      <c r="K17" s="193">
        <v>4829.4864260975401</v>
      </c>
      <c r="L17" s="193">
        <v>5401.1825282338796</v>
      </c>
      <c r="M17" s="231"/>
      <c r="N17" s="231"/>
      <c r="O17" s="193"/>
    </row>
    <row r="18" spans="2:15" s="180" customFormat="1" ht="32.1" customHeight="1">
      <c r="B18" s="513" t="s">
        <v>35</v>
      </c>
      <c r="C18" s="513"/>
      <c r="D18" s="513"/>
      <c r="E18" s="513"/>
      <c r="F18" s="513"/>
      <c r="G18" s="192">
        <v>3663.1464827499999</v>
      </c>
      <c r="H18" s="192">
        <v>4423.4240917500001</v>
      </c>
      <c r="I18" s="192">
        <v>6384.9093616947803</v>
      </c>
      <c r="J18" s="192">
        <v>7420.7308363821103</v>
      </c>
      <c r="K18" s="193">
        <v>10817.101965837801</v>
      </c>
      <c r="L18" s="193">
        <v>10498.764848290501</v>
      </c>
      <c r="M18" s="231"/>
      <c r="N18" s="231"/>
      <c r="O18" s="193"/>
    </row>
    <row r="19" spans="2:15" s="180" customFormat="1" ht="32.1" customHeight="1">
      <c r="B19" s="513" t="s">
        <v>108</v>
      </c>
      <c r="C19" s="513"/>
      <c r="D19" s="513"/>
      <c r="E19" s="513"/>
      <c r="F19" s="513"/>
      <c r="G19" s="192">
        <v>7811.8203389999999</v>
      </c>
      <c r="H19" s="192">
        <v>8881.9208729999991</v>
      </c>
      <c r="I19" s="192">
        <v>11796.270511242599</v>
      </c>
      <c r="J19" s="192">
        <v>11018.2312294485</v>
      </c>
      <c r="K19" s="193">
        <v>14046.211285105101</v>
      </c>
      <c r="L19" s="193">
        <v>20902.692802986399</v>
      </c>
      <c r="M19" s="231"/>
      <c r="N19" s="231"/>
    </row>
    <row r="20" spans="2:15" s="180" customFormat="1" ht="32.1" customHeight="1">
      <c r="B20" s="513" t="s">
        <v>36</v>
      </c>
      <c r="C20" s="513"/>
      <c r="D20" s="513"/>
      <c r="E20" s="513"/>
      <c r="F20" s="513"/>
      <c r="G20" s="192">
        <v>3121.2767523758998</v>
      </c>
      <c r="H20" s="192">
        <v>3472.6372695434802</v>
      </c>
      <c r="I20" s="192">
        <v>3601.5559707648299</v>
      </c>
      <c r="J20" s="192">
        <v>3601.7872765843199</v>
      </c>
      <c r="K20" s="193">
        <v>4579.18585753548</v>
      </c>
      <c r="L20" s="193">
        <v>4585.7733932367901</v>
      </c>
      <c r="M20" s="231"/>
      <c r="N20" s="231"/>
    </row>
    <row r="21" spans="2:15" s="180" customFormat="1" ht="32.1" customHeight="1">
      <c r="B21" s="513" t="s">
        <v>118</v>
      </c>
      <c r="C21" s="513"/>
      <c r="D21" s="513"/>
      <c r="E21" s="513"/>
      <c r="F21" s="513"/>
      <c r="G21" s="193">
        <v>63126.847787772102</v>
      </c>
      <c r="H21" s="193">
        <v>61948.960186777404</v>
      </c>
      <c r="I21" s="193">
        <v>77795.982975961597</v>
      </c>
      <c r="J21" s="193">
        <v>86503.374249085595</v>
      </c>
      <c r="K21" s="193">
        <v>73607.234513493298</v>
      </c>
      <c r="L21" s="193">
        <v>71155.300159810795</v>
      </c>
      <c r="M21" s="231"/>
      <c r="N21" s="231"/>
    </row>
    <row r="22" spans="2:15" s="180" customFormat="1" ht="32.1" customHeight="1">
      <c r="B22" s="510"/>
      <c r="C22" s="510"/>
      <c r="D22" s="510"/>
      <c r="E22" s="510"/>
      <c r="F22" s="510"/>
      <c r="G22" s="193"/>
      <c r="H22" s="193"/>
      <c r="I22" s="193"/>
      <c r="J22" s="193"/>
      <c r="K22" s="193"/>
      <c r="L22" s="193"/>
      <c r="M22" s="231"/>
      <c r="N22" s="231"/>
      <c r="O22" s="193"/>
    </row>
    <row r="23" spans="2:15" s="180" customFormat="1" ht="35.1" customHeight="1">
      <c r="B23" s="511" t="s">
        <v>114</v>
      </c>
      <c r="C23" s="512"/>
      <c r="D23" s="512"/>
      <c r="E23" s="512"/>
      <c r="F23" s="512"/>
      <c r="G23" s="218">
        <f>SUM(G24:G26)</f>
        <v>63025.684661773106</v>
      </c>
      <c r="H23" s="218">
        <f>SUM(H24:H26)</f>
        <v>82557.165342837834</v>
      </c>
      <c r="I23" s="218">
        <f>SUM(I24:I26)</f>
        <v>139379.38588300749</v>
      </c>
      <c r="J23" s="218">
        <f>SUM(J24:J26)</f>
        <v>158738.0276259681</v>
      </c>
      <c r="K23" s="218">
        <f>SUM(K24:K26)</f>
        <v>155383.5645214598</v>
      </c>
      <c r="L23" s="1">
        <f t="shared" ref="L23" si="2">SUM(L24:L26)</f>
        <v>161982.62191210472</v>
      </c>
      <c r="M23" s="231"/>
      <c r="N23" s="231"/>
    </row>
    <row r="24" spans="2:15" s="180" customFormat="1" ht="32.1" customHeight="1">
      <c r="B24" s="509" t="s">
        <v>116</v>
      </c>
      <c r="C24" s="509"/>
      <c r="D24" s="509"/>
      <c r="E24" s="509"/>
      <c r="F24" s="509"/>
      <c r="G24" s="192">
        <v>6561.7257369397003</v>
      </c>
      <c r="H24" s="192">
        <v>9755.7563621935406</v>
      </c>
      <c r="I24" s="192">
        <v>12475.5922130373</v>
      </c>
      <c r="J24" s="192">
        <v>13173.0710061644</v>
      </c>
      <c r="K24" s="192">
        <v>14624.5635539174</v>
      </c>
      <c r="L24" s="2">
        <v>14269.236430070499</v>
      </c>
      <c r="M24" s="231"/>
      <c r="N24" s="231"/>
    </row>
    <row r="25" spans="2:15" s="180" customFormat="1" ht="32.1" customHeight="1">
      <c r="B25" s="509" t="s">
        <v>109</v>
      </c>
      <c r="C25" s="509"/>
      <c r="D25" s="509"/>
      <c r="E25" s="509"/>
      <c r="F25" s="509"/>
      <c r="G25" s="192">
        <v>12018.358074391799</v>
      </c>
      <c r="H25" s="192">
        <v>22015.225582261399</v>
      </c>
      <c r="I25" s="192">
        <v>56664.449192887798</v>
      </c>
      <c r="J25" s="192">
        <v>70547.903454269006</v>
      </c>
      <c r="K25" s="192">
        <v>67479.092031831897</v>
      </c>
      <c r="L25" s="2">
        <v>61230.251170183503</v>
      </c>
      <c r="M25" s="231"/>
      <c r="N25" s="231"/>
    </row>
    <row r="26" spans="2:15" s="180" customFormat="1" ht="32.1" customHeight="1">
      <c r="B26" s="509" t="s">
        <v>119</v>
      </c>
      <c r="C26" s="509"/>
      <c r="D26" s="509"/>
      <c r="E26" s="509"/>
      <c r="F26" s="509"/>
      <c r="G26" s="192">
        <v>44445.600850441602</v>
      </c>
      <c r="H26" s="192">
        <v>50786.183398382898</v>
      </c>
      <c r="I26" s="192">
        <v>70239.344477082399</v>
      </c>
      <c r="J26" s="192">
        <v>75017.0531655347</v>
      </c>
      <c r="K26" s="192">
        <v>73279.908935710497</v>
      </c>
      <c r="L26" s="2">
        <v>86483.134311850707</v>
      </c>
      <c r="M26" s="231"/>
      <c r="N26" s="231"/>
      <c r="O26" s="193"/>
    </row>
    <row r="27" spans="2:15" s="180" customFormat="1" ht="32.1" customHeight="1">
      <c r="B27" s="510"/>
      <c r="C27" s="510"/>
      <c r="D27" s="510"/>
      <c r="E27" s="510"/>
      <c r="F27" s="510"/>
      <c r="G27" s="192"/>
      <c r="H27" s="192"/>
      <c r="I27" s="192"/>
      <c r="J27" s="192"/>
      <c r="K27" s="192"/>
      <c r="L27" s="192"/>
      <c r="M27" s="231"/>
      <c r="N27" s="231"/>
      <c r="O27" s="193"/>
    </row>
    <row r="28" spans="2:15" s="180" customFormat="1" ht="35.1" customHeight="1">
      <c r="B28" s="511" t="s">
        <v>113</v>
      </c>
      <c r="C28" s="512"/>
      <c r="D28" s="512"/>
      <c r="E28" s="512"/>
      <c r="F28" s="512"/>
      <c r="G28" s="218">
        <f t="shared" ref="G28:L28" si="3">SUM(G29:G32)</f>
        <v>66146.904585722063</v>
      </c>
      <c r="H28" s="218">
        <f t="shared" si="3"/>
        <v>70441.242559578663</v>
      </c>
      <c r="I28" s="218">
        <f t="shared" si="3"/>
        <v>106261.18907601247</v>
      </c>
      <c r="J28" s="218">
        <f t="shared" si="3"/>
        <v>129899.46881197112</v>
      </c>
      <c r="K28" s="218">
        <f t="shared" si="3"/>
        <v>132308.05744082513</v>
      </c>
      <c r="L28" s="218">
        <f t="shared" si="3"/>
        <v>144495.30094007077</v>
      </c>
      <c r="M28" s="231"/>
      <c r="N28" s="231"/>
      <c r="O28" s="193"/>
    </row>
    <row r="29" spans="2:15" s="180" customFormat="1" ht="32.1" customHeight="1">
      <c r="B29" s="509" t="s">
        <v>43</v>
      </c>
      <c r="C29" s="509"/>
      <c r="D29" s="509"/>
      <c r="E29" s="509"/>
      <c r="F29" s="509"/>
      <c r="G29" s="192">
        <v>30209.7600989942</v>
      </c>
      <c r="H29" s="192">
        <v>32693.119596709999</v>
      </c>
      <c r="I29" s="192">
        <v>54314.730126880102</v>
      </c>
      <c r="J29" s="192">
        <v>69184.726569989594</v>
      </c>
      <c r="K29" s="192">
        <v>75126.772133422797</v>
      </c>
      <c r="L29" s="192">
        <v>77930.7785034548</v>
      </c>
      <c r="M29" s="231"/>
      <c r="N29" s="231"/>
      <c r="O29" s="193"/>
    </row>
    <row r="30" spans="2:15" s="180" customFormat="1" ht="32.1" customHeight="1">
      <c r="B30" s="509" t="s">
        <v>44</v>
      </c>
      <c r="C30" s="509"/>
      <c r="D30" s="509"/>
      <c r="E30" s="509"/>
      <c r="F30" s="509"/>
      <c r="G30" s="192">
        <v>7350.6506243581998</v>
      </c>
      <c r="H30" s="192">
        <v>6632.4920452905399</v>
      </c>
      <c r="I30" s="192">
        <v>6381.6140295281202</v>
      </c>
      <c r="J30" s="192">
        <v>6846.9001280283501</v>
      </c>
      <c r="K30" s="192">
        <v>7285.9935565995202</v>
      </c>
      <c r="L30" s="192">
        <v>8450.0104598964608</v>
      </c>
      <c r="M30" s="231"/>
      <c r="N30" s="231"/>
      <c r="O30" s="193"/>
    </row>
    <row r="31" spans="2:15" s="180" customFormat="1" ht="32.1" customHeight="1">
      <c r="B31" s="509" t="s">
        <v>107</v>
      </c>
      <c r="C31" s="509"/>
      <c r="D31" s="509"/>
      <c r="E31" s="509"/>
      <c r="F31" s="509"/>
      <c r="G31" s="192">
        <v>1862.13149726136</v>
      </c>
      <c r="H31" s="192">
        <v>1178.6933070396201</v>
      </c>
      <c r="I31" s="192">
        <v>2287.89372998624</v>
      </c>
      <c r="J31" s="192">
        <v>2954.5356950896698</v>
      </c>
      <c r="K31" s="192">
        <v>2838.2406278344001</v>
      </c>
      <c r="L31" s="192">
        <v>3117.7336126261198</v>
      </c>
      <c r="M31" s="231"/>
      <c r="N31" s="231"/>
    </row>
    <row r="32" spans="2:15" s="180" customFormat="1" ht="32.1" customHeight="1">
      <c r="B32" s="509" t="s">
        <v>120</v>
      </c>
      <c r="C32" s="509"/>
      <c r="D32" s="509"/>
      <c r="E32" s="509"/>
      <c r="F32" s="509"/>
      <c r="G32" s="192">
        <v>26724.3623651083</v>
      </c>
      <c r="H32" s="192">
        <v>29936.937610538502</v>
      </c>
      <c r="I32" s="192">
        <v>43276.951189617997</v>
      </c>
      <c r="J32" s="192">
        <v>50913.306418863503</v>
      </c>
      <c r="K32" s="192">
        <v>47057.051122968398</v>
      </c>
      <c r="L32" s="192">
        <v>54996.778364093399</v>
      </c>
      <c r="M32" s="231"/>
      <c r="N32" s="231"/>
      <c r="O32" s="193"/>
    </row>
    <row r="33" spans="2:16" s="180" customFormat="1" ht="32.1" customHeight="1">
      <c r="B33" s="510"/>
      <c r="C33" s="510"/>
      <c r="D33" s="510"/>
      <c r="E33" s="510"/>
      <c r="F33" s="510"/>
      <c r="G33" s="193"/>
      <c r="H33" s="193"/>
      <c r="I33" s="193"/>
      <c r="J33" s="193"/>
      <c r="K33" s="193"/>
      <c r="L33" s="193"/>
      <c r="M33" s="231"/>
      <c r="N33" s="231"/>
      <c r="O33" s="193"/>
      <c r="P33" s="193"/>
    </row>
    <row r="34" spans="2:16" s="180" customFormat="1" ht="32.1" customHeight="1">
      <c r="B34" s="511" t="s">
        <v>47</v>
      </c>
      <c r="C34" s="512"/>
      <c r="D34" s="512"/>
      <c r="E34" s="512"/>
      <c r="F34" s="512"/>
      <c r="G34" s="218">
        <f t="shared" ref="G34:L34" si="4">SUM(G35:G37)</f>
        <v>48846.132693326159</v>
      </c>
      <c r="H34" s="218">
        <f t="shared" si="4"/>
        <v>55245.217553214061</v>
      </c>
      <c r="I34" s="218">
        <f t="shared" si="4"/>
        <v>58745.77207397321</v>
      </c>
      <c r="J34" s="218">
        <f t="shared" si="4"/>
        <v>65561.95177354</v>
      </c>
      <c r="K34" s="218">
        <f t="shared" si="4"/>
        <v>75490.342890574015</v>
      </c>
      <c r="L34" s="218">
        <f t="shared" si="4"/>
        <v>82862.237573759383</v>
      </c>
      <c r="M34" s="231"/>
      <c r="N34" s="231"/>
      <c r="O34" s="243"/>
    </row>
    <row r="35" spans="2:16" s="180" customFormat="1" ht="32.1" customHeight="1">
      <c r="B35" s="509" t="s">
        <v>48</v>
      </c>
      <c r="C35" s="509"/>
      <c r="D35" s="509"/>
      <c r="E35" s="509"/>
      <c r="F35" s="509"/>
      <c r="G35" s="192">
        <v>37544.2036211503</v>
      </c>
      <c r="H35" s="192">
        <v>44479.756813116801</v>
      </c>
      <c r="I35" s="192">
        <v>45627.965053835898</v>
      </c>
      <c r="J35" s="192">
        <v>52557.801393810398</v>
      </c>
      <c r="K35" s="192">
        <v>50614.380122550101</v>
      </c>
      <c r="L35" s="192">
        <v>52362.903569900998</v>
      </c>
      <c r="M35" s="231"/>
      <c r="N35" s="231"/>
    </row>
    <row r="36" spans="2:16" s="180" customFormat="1" ht="32.1" customHeight="1">
      <c r="B36" s="509" t="s">
        <v>49</v>
      </c>
      <c r="C36" s="509"/>
      <c r="D36" s="509"/>
      <c r="E36" s="509"/>
      <c r="F36" s="509"/>
      <c r="G36" s="192">
        <v>2168.38210427586</v>
      </c>
      <c r="H36" s="192">
        <v>2299.9954853699901</v>
      </c>
      <c r="I36" s="192">
        <v>2217.4125140762098</v>
      </c>
      <c r="J36" s="192">
        <v>1976.9252334776099</v>
      </c>
      <c r="K36" s="192">
        <v>2233.2522651756199</v>
      </c>
      <c r="L36" s="192">
        <v>2129.2892730171802</v>
      </c>
      <c r="M36" s="231"/>
      <c r="N36" s="231"/>
    </row>
    <row r="37" spans="2:16" s="180" customFormat="1" ht="32.1" customHeight="1">
      <c r="B37" s="509" t="s">
        <v>121</v>
      </c>
      <c r="C37" s="509"/>
      <c r="D37" s="509"/>
      <c r="E37" s="509"/>
      <c r="F37" s="509"/>
      <c r="G37" s="192">
        <v>9133.5469678999998</v>
      </c>
      <c r="H37" s="192">
        <v>8465.4652547272708</v>
      </c>
      <c r="I37" s="192">
        <v>10900.3945060611</v>
      </c>
      <c r="J37" s="192">
        <v>11027.225146252</v>
      </c>
      <c r="K37" s="192">
        <v>22642.710502848298</v>
      </c>
      <c r="L37" s="192">
        <v>28370.0447308412</v>
      </c>
      <c r="M37" s="231"/>
      <c r="N37" s="231"/>
    </row>
    <row r="38" spans="2:16" s="180" customFormat="1" ht="32.1" customHeight="1">
      <c r="B38" s="510"/>
      <c r="C38" s="510"/>
      <c r="D38" s="510"/>
      <c r="E38" s="510"/>
      <c r="F38" s="510"/>
      <c r="G38" s="193"/>
      <c r="H38" s="193"/>
      <c r="I38" s="193"/>
      <c r="J38" s="193"/>
      <c r="K38" s="193"/>
      <c r="L38" s="193"/>
      <c r="M38" s="231"/>
      <c r="N38" s="231"/>
      <c r="O38" s="193"/>
    </row>
    <row r="39" spans="2:16" s="180" customFormat="1" ht="32.1" customHeight="1">
      <c r="B39" s="511" t="s">
        <v>112</v>
      </c>
      <c r="C39" s="512"/>
      <c r="D39" s="512"/>
      <c r="E39" s="512"/>
      <c r="F39" s="512"/>
      <c r="G39" s="218">
        <f t="shared" ref="G39:L39" si="5">SUM(G40:G43)</f>
        <v>49476.7717274717</v>
      </c>
      <c r="H39" s="218">
        <f t="shared" si="5"/>
        <v>59264.737294407794</v>
      </c>
      <c r="I39" s="218">
        <f t="shared" si="5"/>
        <v>66523.876231524831</v>
      </c>
      <c r="J39" s="218">
        <f t="shared" si="5"/>
        <v>53417.486455460334</v>
      </c>
      <c r="K39" s="218">
        <f t="shared" si="5"/>
        <v>50023.327045702477</v>
      </c>
      <c r="L39" s="218">
        <f t="shared" si="5"/>
        <v>56986.331227647861</v>
      </c>
      <c r="M39" s="231"/>
      <c r="N39" s="231"/>
    </row>
    <row r="40" spans="2:16" s="180" customFormat="1" ht="32.1" customHeight="1">
      <c r="B40" s="509" t="s">
        <v>110</v>
      </c>
      <c r="C40" s="509"/>
      <c r="D40" s="509"/>
      <c r="E40" s="509"/>
      <c r="F40" s="509"/>
      <c r="G40" s="192">
        <v>12517.892659249999</v>
      </c>
      <c r="H40" s="192">
        <v>12390.73589625</v>
      </c>
      <c r="I40" s="192">
        <v>12597.7026838864</v>
      </c>
      <c r="J40" s="192">
        <v>12994.2498120498</v>
      </c>
      <c r="K40" s="192">
        <v>12916.6375194676</v>
      </c>
      <c r="L40" s="192">
        <v>13126.128230902365</v>
      </c>
      <c r="M40" s="231"/>
      <c r="N40" s="231"/>
    </row>
    <row r="41" spans="2:16" s="180" customFormat="1" ht="35.1" customHeight="1">
      <c r="B41" s="509" t="s">
        <v>111</v>
      </c>
      <c r="C41" s="509"/>
      <c r="D41" s="509"/>
      <c r="E41" s="509"/>
      <c r="F41" s="509"/>
      <c r="G41" s="192">
        <v>3649.1914259999999</v>
      </c>
      <c r="H41" s="192">
        <v>6236.89923</v>
      </c>
      <c r="I41" s="192">
        <v>6754.5097981189301</v>
      </c>
      <c r="J41" s="192">
        <v>6590.1087558696399</v>
      </c>
      <c r="K41" s="192">
        <v>6306.6517476297804</v>
      </c>
      <c r="L41" s="192">
        <v>6489.0871028730216</v>
      </c>
      <c r="M41" s="231"/>
      <c r="N41" s="231"/>
      <c r="O41" s="193"/>
    </row>
    <row r="42" spans="2:16" s="180" customFormat="1" ht="32.1" customHeight="1">
      <c r="B42" s="509" t="s">
        <v>54</v>
      </c>
      <c r="C42" s="509"/>
      <c r="D42" s="509"/>
      <c r="E42" s="509"/>
      <c r="F42" s="509"/>
      <c r="G42" s="192">
        <v>17195.841047917598</v>
      </c>
      <c r="H42" s="192">
        <v>15357.018321</v>
      </c>
      <c r="I42" s="192">
        <v>27298.472772611101</v>
      </c>
      <c r="J42" s="192">
        <v>20960.738025168699</v>
      </c>
      <c r="K42" s="192">
        <v>19252.5823115393</v>
      </c>
      <c r="L42" s="192">
        <v>23306.421381010077</v>
      </c>
      <c r="M42" s="231"/>
      <c r="N42" s="231"/>
    </row>
    <row r="43" spans="2:16" s="180" customFormat="1" ht="32.1" customHeight="1">
      <c r="B43" s="509" t="s">
        <v>122</v>
      </c>
      <c r="C43" s="509"/>
      <c r="D43" s="509"/>
      <c r="E43" s="509"/>
      <c r="F43" s="509"/>
      <c r="G43" s="192">
        <v>16113.846594304099</v>
      </c>
      <c r="H43" s="192">
        <v>25280.083847157799</v>
      </c>
      <c r="I43" s="192">
        <v>19873.190976908401</v>
      </c>
      <c r="J43" s="192">
        <v>12872.3898623722</v>
      </c>
      <c r="K43" s="192">
        <v>11547.4554670658</v>
      </c>
      <c r="L43" s="192">
        <v>14064.694512862399</v>
      </c>
      <c r="M43" s="231"/>
      <c r="N43" s="231"/>
    </row>
    <row r="44" spans="2:16" s="390" customFormat="1" ht="32.1" customHeight="1">
      <c r="B44" s="560"/>
      <c r="C44" s="560"/>
      <c r="D44" s="560"/>
      <c r="E44" s="560"/>
      <c r="F44" s="560"/>
      <c r="G44" s="389"/>
      <c r="H44" s="389"/>
      <c r="I44" s="389"/>
      <c r="J44" s="389"/>
      <c r="K44" s="389"/>
      <c r="L44" s="389"/>
      <c r="M44" s="414"/>
      <c r="N44" s="414"/>
    </row>
    <row r="45" spans="2:16" s="391" customFormat="1" ht="32.1" customHeight="1">
      <c r="B45" s="535"/>
      <c r="C45" s="535"/>
      <c r="D45" s="535"/>
      <c r="E45" s="535"/>
      <c r="F45" s="535"/>
      <c r="G45" s="392"/>
      <c r="H45" s="392"/>
      <c r="I45" s="392"/>
      <c r="J45" s="392"/>
      <c r="K45" s="392"/>
      <c r="L45" s="392"/>
      <c r="M45" s="279"/>
      <c r="N45" s="279"/>
    </row>
    <row r="46" spans="2:16" s="180" customFormat="1" ht="35.1" customHeight="1">
      <c r="B46" s="511" t="s">
        <v>56</v>
      </c>
      <c r="C46" s="512"/>
      <c r="D46" s="512"/>
      <c r="E46" s="512"/>
      <c r="F46" s="512"/>
      <c r="G46" s="218">
        <v>273809.63017795997</v>
      </c>
      <c r="H46" s="218">
        <v>297314.41700066498</v>
      </c>
      <c r="I46" s="218">
        <v>358410.92469372402</v>
      </c>
      <c r="J46" s="218">
        <v>372329.17152464099</v>
      </c>
      <c r="K46" s="218">
        <v>396006.01625302399</v>
      </c>
      <c r="L46" s="218">
        <v>420557.64911266102</v>
      </c>
      <c r="M46" s="278"/>
      <c r="N46" s="279"/>
    </row>
    <row r="47" spans="2:16" s="180" customFormat="1" ht="35.1" customHeight="1">
      <c r="B47" s="511" t="s">
        <v>85</v>
      </c>
      <c r="C47" s="512"/>
      <c r="D47" s="512"/>
      <c r="E47" s="512"/>
      <c r="F47" s="512"/>
      <c r="G47" s="218">
        <v>47719.816413817302</v>
      </c>
      <c r="H47" s="218">
        <v>48527.517044578599</v>
      </c>
      <c r="I47" s="218">
        <v>76043.867945535196</v>
      </c>
      <c r="J47" s="218">
        <v>93331.551465490993</v>
      </c>
      <c r="K47" s="218">
        <v>99596.192998067098</v>
      </c>
      <c r="L47" s="218">
        <v>104139.541148922</v>
      </c>
      <c r="M47" s="278"/>
      <c r="N47" s="279"/>
    </row>
    <row r="48" spans="2:16" s="390" customFormat="1" ht="32.1" customHeight="1">
      <c r="B48" s="508"/>
      <c r="C48" s="508"/>
      <c r="D48" s="508"/>
      <c r="E48" s="508"/>
      <c r="F48" s="508"/>
      <c r="M48" s="415"/>
      <c r="N48" s="415"/>
    </row>
    <row r="49" spans="1:12" s="180" customFormat="1" ht="20.100000000000001" customHeight="1">
      <c r="B49" s="321"/>
      <c r="C49" s="321"/>
      <c r="D49" s="321"/>
      <c r="E49" s="321"/>
      <c r="F49" s="321"/>
      <c r="G49" s="321"/>
      <c r="H49" s="321"/>
      <c r="I49" s="321"/>
      <c r="J49" s="321"/>
      <c r="K49" s="328"/>
      <c r="L49" s="328"/>
    </row>
    <row r="50" spans="1:12" s="173" customFormat="1" ht="20.100000000000001" customHeight="1">
      <c r="B50" s="514" t="s">
        <v>92</v>
      </c>
      <c r="C50" s="514"/>
      <c r="D50" s="514"/>
      <c r="E50" s="174"/>
      <c r="F50" s="181" t="s">
        <v>87</v>
      </c>
      <c r="I50" s="199"/>
      <c r="J50" s="180"/>
      <c r="K50" s="180"/>
      <c r="L50" s="180"/>
    </row>
    <row r="51" spans="1:12" s="173" customFormat="1" ht="20.100000000000001" customHeight="1">
      <c r="B51" s="174"/>
      <c r="C51" s="200"/>
      <c r="D51" s="200"/>
      <c r="E51" s="181"/>
      <c r="G51" s="181"/>
      <c r="H51" s="181"/>
      <c r="I51" s="181"/>
    </row>
    <row r="52" spans="1:12" ht="15.6">
      <c r="C52" s="267"/>
      <c r="D52" s="267"/>
      <c r="E52" s="267"/>
    </row>
    <row r="53" spans="1:12" ht="15.75" customHeight="1">
      <c r="A53" s="555"/>
      <c r="B53" s="555"/>
      <c r="C53" s="555"/>
      <c r="D53" s="555"/>
      <c r="E53" s="555"/>
      <c r="F53" s="555"/>
      <c r="G53" s="555"/>
      <c r="H53" s="555"/>
      <c r="I53" s="555"/>
      <c r="J53" s="555"/>
      <c r="K53" s="555"/>
      <c r="L53" s="555"/>
    </row>
  </sheetData>
  <mergeCells count="46">
    <mergeCell ref="B16:F16"/>
    <mergeCell ref="B3:L3"/>
    <mergeCell ref="B5:L5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53:L53"/>
    <mergeCell ref="B41:F41"/>
    <mergeCell ref="B42:F42"/>
    <mergeCell ref="B43:F43"/>
    <mergeCell ref="B44:F44"/>
    <mergeCell ref="B45:F45"/>
    <mergeCell ref="B46:F46"/>
    <mergeCell ref="B47:F47"/>
    <mergeCell ref="B48:F48"/>
    <mergeCell ref="B50:D50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54"/>
  <sheetViews>
    <sheetView view="pageBreakPreview" zoomScale="60" zoomScaleNormal="70" workbookViewId="0">
      <pane ySplit="8" topLeftCell="A9" activePane="bottomLeft" state="frozen"/>
      <selection activeCell="B17" sqref="B17:F17"/>
      <selection pane="bottomLeft" activeCell="N8" sqref="N8"/>
    </sheetView>
  </sheetViews>
  <sheetFormatPr defaultColWidth="9.109375" defaultRowHeight="14.4"/>
  <cols>
    <col min="1" max="1" width="1.6640625" style="245" customWidth="1"/>
    <col min="2" max="7" width="16.6640625" style="245" customWidth="1"/>
    <col min="8" max="8" width="5.6640625" style="245" customWidth="1"/>
    <col min="9" max="9" width="6.6640625" style="246" customWidth="1"/>
    <col min="10" max="10" width="7.6640625" style="246" customWidth="1"/>
    <col min="11" max="11" width="1.6640625" style="246" customWidth="1"/>
    <col min="12" max="12" width="35.6640625" style="245" customWidth="1"/>
    <col min="13" max="13" width="18.33203125" style="245" customWidth="1"/>
    <col min="14" max="14" width="34" style="268" customWidth="1"/>
    <col min="15" max="15" width="30.109375" style="268" customWidth="1"/>
    <col min="16" max="16" width="23" style="245" customWidth="1"/>
    <col min="17" max="17" width="9.109375" style="245"/>
    <col min="18" max="19" width="13.109375" style="245" bestFit="1" customWidth="1"/>
    <col min="20" max="16384" width="9.109375" style="245"/>
  </cols>
  <sheetData>
    <row r="1" spans="1:30" ht="30" customHeight="1"/>
    <row r="2" spans="1:30" s="208" customFormat="1" ht="20.100000000000001" customHeight="1">
      <c r="A2" s="201"/>
      <c r="B2" s="201"/>
      <c r="C2" s="206"/>
      <c r="D2" s="206"/>
      <c r="E2" s="206"/>
      <c r="F2" s="206"/>
      <c r="G2" s="206"/>
      <c r="H2" s="206"/>
      <c r="I2" s="248"/>
      <c r="J2" s="203"/>
      <c r="K2" s="204"/>
      <c r="L2" s="206"/>
      <c r="M2" s="202"/>
      <c r="N2" s="249"/>
      <c r="O2" s="280"/>
      <c r="P2" s="207"/>
      <c r="Q2" s="250"/>
      <c r="R2" s="203"/>
      <c r="S2" s="528"/>
      <c r="T2" s="529"/>
      <c r="U2" s="205"/>
      <c r="V2" s="205"/>
      <c r="W2" s="205"/>
      <c r="X2" s="205"/>
      <c r="Y2" s="205"/>
      <c r="Z2" s="205"/>
      <c r="AA2" s="205"/>
      <c r="AB2" s="205"/>
      <c r="AC2" s="205"/>
      <c r="AD2" s="205"/>
    </row>
    <row r="3" spans="1:30" s="258" customFormat="1" ht="25.5" customHeight="1">
      <c r="A3" s="251"/>
      <c r="B3" s="530" t="s">
        <v>101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252"/>
      <c r="N3" s="255"/>
      <c r="O3" s="281"/>
      <c r="P3" s="253"/>
      <c r="Q3" s="254"/>
      <c r="R3" s="256"/>
      <c r="S3" s="528"/>
      <c r="T3" s="529"/>
      <c r="U3" s="254"/>
      <c r="V3" s="254"/>
      <c r="W3" s="254"/>
      <c r="X3" s="254"/>
      <c r="Y3" s="257"/>
      <c r="Z3" s="257"/>
      <c r="AA3" s="257"/>
      <c r="AB3" s="257"/>
      <c r="AC3" s="257"/>
      <c r="AD3" s="257"/>
    </row>
    <row r="4" spans="1:30" ht="20.100000000000001" customHeight="1">
      <c r="A4" s="259"/>
      <c r="B4" s="260"/>
      <c r="C4" s="260"/>
      <c r="D4" s="260"/>
      <c r="E4" s="260"/>
      <c r="F4" s="260"/>
      <c r="G4" s="260"/>
      <c r="H4" s="260"/>
      <c r="I4" s="562"/>
      <c r="J4" s="562"/>
      <c r="K4" s="562"/>
      <c r="L4" s="562"/>
      <c r="M4" s="261"/>
    </row>
    <row r="5" spans="1:30" s="452" customFormat="1" ht="37.5" customHeight="1">
      <c r="B5" s="531" t="s">
        <v>84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343"/>
      <c r="N5" s="457"/>
      <c r="O5" s="458"/>
    </row>
    <row r="6" spans="1:30" s="173" customFormat="1" ht="20.100000000000001" customHeight="1">
      <c r="B6" s="181"/>
      <c r="C6" s="181"/>
      <c r="D6" s="181"/>
      <c r="E6" s="181"/>
      <c r="F6" s="181"/>
      <c r="G6" s="181"/>
      <c r="H6" s="181"/>
      <c r="I6" s="184"/>
      <c r="J6" s="184"/>
      <c r="K6" s="184"/>
      <c r="L6" s="186"/>
      <c r="M6" s="262"/>
      <c r="N6" s="263"/>
      <c r="O6" s="263"/>
    </row>
    <row r="7" spans="1:30" s="455" customFormat="1" ht="24.9" customHeight="1">
      <c r="B7" s="345">
        <v>2018</v>
      </c>
      <c r="C7" s="345">
        <v>2019</v>
      </c>
      <c r="D7" s="345">
        <v>2020</v>
      </c>
      <c r="E7" s="345">
        <v>2021</v>
      </c>
      <c r="F7" s="345">
        <v>2022</v>
      </c>
      <c r="G7" s="345"/>
      <c r="H7" s="345"/>
      <c r="I7" s="532" t="s">
        <v>75</v>
      </c>
      <c r="J7" s="532"/>
      <c r="K7" s="532"/>
      <c r="L7" s="532"/>
      <c r="M7" s="345"/>
      <c r="N7" s="473"/>
      <c r="O7" s="473"/>
    </row>
    <row r="8" spans="1:30" s="180" customFormat="1" ht="35.1" customHeight="1">
      <c r="B8" s="190">
        <f>B10+B23+B28+B34+B39</f>
        <v>1043960.9849611846</v>
      </c>
      <c r="C8" s="190">
        <f>C10+C23+C28+C34+C39</f>
        <v>1073141.8460800818</v>
      </c>
      <c r="D8" s="190">
        <v>1006102.810324555</v>
      </c>
      <c r="E8" s="190">
        <v>1047547.8735993126</v>
      </c>
      <c r="F8" s="478">
        <f>F10+F23+F28+F34+F39</f>
        <v>1063587.0355660757</v>
      </c>
      <c r="G8" s="190"/>
      <c r="H8" s="190"/>
      <c r="I8" s="522" t="s">
        <v>1</v>
      </c>
      <c r="J8" s="523"/>
      <c r="K8" s="523"/>
      <c r="L8" s="523"/>
      <c r="M8" s="190"/>
      <c r="N8" s="215"/>
      <c r="O8" s="215"/>
    </row>
    <row r="9" spans="1:30" s="180" customFormat="1" ht="32.1" customHeight="1">
      <c r="B9" s="190"/>
      <c r="C9" s="190"/>
      <c r="D9" s="190"/>
      <c r="E9" s="190"/>
      <c r="F9" s="190"/>
      <c r="G9" s="190"/>
      <c r="H9" s="190"/>
      <c r="I9" s="533"/>
      <c r="J9" s="533"/>
      <c r="K9" s="533"/>
      <c r="L9" s="533"/>
      <c r="M9" s="190"/>
      <c r="N9" s="215"/>
      <c r="O9" s="215"/>
    </row>
    <row r="10" spans="1:30" s="180" customFormat="1" ht="35.1" customHeight="1">
      <c r="B10" s="218">
        <f>SUM(B11:B21)</f>
        <v>576712.69772882469</v>
      </c>
      <c r="C10" s="218">
        <f>SUM(C11:C21)</f>
        <v>592651.60722598736</v>
      </c>
      <c r="D10" s="218">
        <v>574554.03489959263</v>
      </c>
      <c r="E10" s="218">
        <v>602621.72672600008</v>
      </c>
      <c r="F10" s="218">
        <f>SUM(F11:F21)</f>
        <v>715585.8282463483</v>
      </c>
      <c r="G10" s="218"/>
      <c r="H10" s="218"/>
      <c r="I10" s="522" t="s">
        <v>29</v>
      </c>
      <c r="J10" s="523"/>
      <c r="K10" s="523"/>
      <c r="L10" s="523"/>
      <c r="M10" s="190"/>
      <c r="N10" s="215"/>
      <c r="O10" s="215"/>
      <c r="S10" s="190"/>
      <c r="T10" s="276"/>
    </row>
    <row r="11" spans="1:30" s="180" customFormat="1" ht="32.1" customHeight="1">
      <c r="B11" s="193">
        <v>152401.60603217699</v>
      </c>
      <c r="C11" s="193">
        <v>153608.99278118464</v>
      </c>
      <c r="D11" s="193">
        <v>157593.13192099999</v>
      </c>
      <c r="E11" s="193">
        <v>156472.72336999999</v>
      </c>
      <c r="F11" s="193">
        <v>142798.06752480855</v>
      </c>
      <c r="G11" s="193"/>
      <c r="H11" s="193"/>
      <c r="I11" s="527" t="s">
        <v>30</v>
      </c>
      <c r="J11" s="527"/>
      <c r="K11" s="527"/>
      <c r="L11" s="527"/>
      <c r="M11" s="190"/>
      <c r="N11" s="215"/>
      <c r="O11" s="215"/>
    </row>
    <row r="12" spans="1:30" s="180" customFormat="1" ht="32.1" customHeight="1">
      <c r="B12" s="193">
        <v>171960.48155840152</v>
      </c>
      <c r="C12" s="193">
        <v>183633.97560030466</v>
      </c>
      <c r="D12" s="193">
        <v>175854.26194200001</v>
      </c>
      <c r="E12" s="193">
        <v>185766.14885500001</v>
      </c>
      <c r="F12" s="193">
        <v>330279.96726966521</v>
      </c>
      <c r="G12" s="193"/>
      <c r="H12" s="193"/>
      <c r="I12" s="527" t="s">
        <v>31</v>
      </c>
      <c r="J12" s="527"/>
      <c r="K12" s="527"/>
      <c r="L12" s="527"/>
      <c r="M12" s="190"/>
      <c r="N12" s="215"/>
      <c r="O12" s="215"/>
      <c r="R12" s="277"/>
      <c r="S12" s="277"/>
    </row>
    <row r="13" spans="1:30" s="180" customFormat="1" ht="32.1" customHeight="1">
      <c r="B13" s="193">
        <v>28584.431132512243</v>
      </c>
      <c r="C13" s="193">
        <v>28622.29699317526</v>
      </c>
      <c r="D13" s="193">
        <v>17767.309331</v>
      </c>
      <c r="E13" s="193">
        <v>19199.698187999998</v>
      </c>
      <c r="F13" s="193">
        <v>21190.251174163757</v>
      </c>
      <c r="G13" s="193"/>
      <c r="H13" s="193"/>
      <c r="I13" s="527" t="s">
        <v>58</v>
      </c>
      <c r="J13" s="527"/>
      <c r="K13" s="527"/>
      <c r="L13" s="527"/>
      <c r="M13" s="190"/>
      <c r="N13" s="215"/>
      <c r="O13" s="215"/>
      <c r="P13" s="277"/>
    </row>
    <row r="14" spans="1:30" s="180" customFormat="1" ht="32.1" customHeight="1">
      <c r="B14" s="193">
        <v>12180.360557756099</v>
      </c>
      <c r="C14" s="193">
        <v>12294.026616161957</v>
      </c>
      <c r="D14" s="193">
        <v>14038.279258</v>
      </c>
      <c r="E14" s="193">
        <v>14405.064942999999</v>
      </c>
      <c r="F14" s="193">
        <v>28128.152699185488</v>
      </c>
      <c r="G14" s="193"/>
      <c r="H14" s="193"/>
      <c r="I14" s="527" t="s">
        <v>89</v>
      </c>
      <c r="J14" s="527"/>
      <c r="K14" s="527"/>
      <c r="L14" s="527"/>
      <c r="M14" s="190"/>
      <c r="N14" s="215"/>
      <c r="O14" s="215"/>
    </row>
    <row r="15" spans="1:30" s="180" customFormat="1" ht="32.1" customHeight="1">
      <c r="B15" s="193">
        <v>42015.729981143966</v>
      </c>
      <c r="C15" s="193">
        <v>41978.071084937175</v>
      </c>
      <c r="D15" s="193">
        <v>50458.121342999999</v>
      </c>
      <c r="E15" s="193">
        <v>48787.099115999998</v>
      </c>
      <c r="F15" s="193">
        <v>30590.307783872006</v>
      </c>
      <c r="G15" s="193"/>
      <c r="H15" s="193"/>
      <c r="I15" s="527" t="s">
        <v>32</v>
      </c>
      <c r="J15" s="527"/>
      <c r="K15" s="527"/>
      <c r="L15" s="527"/>
      <c r="M15" s="190"/>
      <c r="N15" s="215"/>
      <c r="O15" s="215"/>
    </row>
    <row r="16" spans="1:30" s="180" customFormat="1" ht="32.1" customHeight="1">
      <c r="B16" s="193">
        <v>54356.163046392321</v>
      </c>
      <c r="C16" s="193">
        <v>55340.203225925266</v>
      </c>
      <c r="D16" s="193">
        <v>48863.667814</v>
      </c>
      <c r="E16" s="193">
        <v>46907.241195000002</v>
      </c>
      <c r="F16" s="193">
        <v>65300.202252024988</v>
      </c>
      <c r="G16" s="193"/>
      <c r="H16" s="193"/>
      <c r="I16" s="527" t="s">
        <v>33</v>
      </c>
      <c r="J16" s="527"/>
      <c r="K16" s="527"/>
      <c r="L16" s="527"/>
      <c r="M16" s="190"/>
      <c r="N16" s="215"/>
      <c r="O16" s="474"/>
    </row>
    <row r="17" spans="2:16" s="180" customFormat="1" ht="32.1" customHeight="1">
      <c r="B17" s="193">
        <v>5406.1211837631226</v>
      </c>
      <c r="C17" s="193">
        <v>5410.1796303670144</v>
      </c>
      <c r="D17" s="193">
        <v>5759.9518630000002</v>
      </c>
      <c r="E17" s="193">
        <v>6348.4592720000001</v>
      </c>
      <c r="F17" s="193">
        <v>6916.6574853620086</v>
      </c>
      <c r="G17" s="193"/>
      <c r="H17" s="193"/>
      <c r="I17" s="527" t="s">
        <v>34</v>
      </c>
      <c r="J17" s="527"/>
      <c r="K17" s="527"/>
      <c r="L17" s="527"/>
      <c r="M17" s="190"/>
      <c r="N17" s="215"/>
      <c r="O17" s="215"/>
      <c r="P17" s="193"/>
    </row>
    <row r="18" spans="2:16" s="180" customFormat="1" ht="32.1" customHeight="1">
      <c r="B18" s="193">
        <v>10533.62495765822</v>
      </c>
      <c r="C18" s="193">
        <v>10626.373295562975</v>
      </c>
      <c r="D18" s="193">
        <v>12284.802673</v>
      </c>
      <c r="E18" s="193">
        <v>12516.774019</v>
      </c>
      <c r="F18" s="193">
        <v>9386.2359631436939</v>
      </c>
      <c r="G18" s="193"/>
      <c r="H18" s="193"/>
      <c r="I18" s="527" t="s">
        <v>35</v>
      </c>
      <c r="J18" s="527"/>
      <c r="K18" s="527"/>
      <c r="L18" s="527"/>
      <c r="M18" s="190"/>
      <c r="N18" s="215"/>
      <c r="O18" s="215"/>
      <c r="P18" s="193"/>
    </row>
    <row r="19" spans="2:16" s="180" customFormat="1" ht="32.1" customHeight="1">
      <c r="B19" s="193">
        <v>23452.51685972729</v>
      </c>
      <c r="C19" s="193">
        <v>24977.983042420601</v>
      </c>
      <c r="D19" s="193">
        <v>26213.516900999999</v>
      </c>
      <c r="E19" s="193">
        <v>26114.833519</v>
      </c>
      <c r="F19" s="193">
        <v>24644.042110451144</v>
      </c>
      <c r="G19" s="193"/>
      <c r="H19" s="193"/>
      <c r="I19" s="527" t="s">
        <v>37</v>
      </c>
      <c r="J19" s="527"/>
      <c r="K19" s="527"/>
      <c r="L19" s="527"/>
      <c r="M19" s="190"/>
      <c r="N19" s="215"/>
      <c r="O19" s="215"/>
    </row>
    <row r="20" spans="2:16" s="180" customFormat="1" ht="32.1" customHeight="1">
      <c r="B20" s="193">
        <v>4592.9404724357128</v>
      </c>
      <c r="C20" s="193">
        <v>4598.2066706346386</v>
      </c>
      <c r="D20" s="193">
        <v>5266.3718280000003</v>
      </c>
      <c r="E20" s="193">
        <v>5350.8292970000002</v>
      </c>
      <c r="F20" s="193">
        <v>4667.9439836715419</v>
      </c>
      <c r="G20" s="193"/>
      <c r="H20" s="193"/>
      <c r="I20" s="527" t="s">
        <v>36</v>
      </c>
      <c r="J20" s="527"/>
      <c r="K20" s="527"/>
      <c r="L20" s="527"/>
      <c r="M20" s="190"/>
      <c r="N20" s="215"/>
      <c r="O20" s="215"/>
    </row>
    <row r="21" spans="2:16" s="180" customFormat="1" ht="32.1" customHeight="1">
      <c r="B21" s="193">
        <v>71228.721946857186</v>
      </c>
      <c r="C21" s="193">
        <v>71561.298285313169</v>
      </c>
      <c r="D21" s="193">
        <v>60454.620025592652</v>
      </c>
      <c r="E21" s="193">
        <v>80752.854952000125</v>
      </c>
      <c r="F21" s="193">
        <v>51684</v>
      </c>
      <c r="G21" s="193"/>
      <c r="H21" s="193"/>
      <c r="I21" s="527" t="s">
        <v>93</v>
      </c>
      <c r="J21" s="527"/>
      <c r="K21" s="527"/>
      <c r="L21" s="527"/>
      <c r="M21" s="190"/>
      <c r="N21" s="215"/>
      <c r="O21" s="215"/>
    </row>
    <row r="22" spans="2:16" s="180" customFormat="1" ht="32.1" customHeight="1">
      <c r="B22" s="193"/>
      <c r="C22" s="193"/>
      <c r="D22" s="193"/>
      <c r="E22" s="193"/>
      <c r="F22" s="193"/>
      <c r="G22" s="193"/>
      <c r="H22" s="193"/>
      <c r="I22" s="526"/>
      <c r="J22" s="526"/>
      <c r="K22" s="526"/>
      <c r="L22" s="526"/>
      <c r="M22" s="192"/>
      <c r="N22" s="215"/>
      <c r="O22" s="215"/>
      <c r="P22" s="193"/>
    </row>
    <row r="23" spans="2:16" s="180" customFormat="1" ht="35.1" customHeight="1">
      <c r="B23" s="1">
        <f t="shared" ref="B23:C23" si="0">SUM(B24:B26)</f>
        <v>176658.59365109511</v>
      </c>
      <c r="C23" s="1">
        <f t="shared" si="0"/>
        <v>186970.22961595783</v>
      </c>
      <c r="D23" s="1">
        <v>197044.22953663603</v>
      </c>
      <c r="E23" s="1">
        <v>191635.88730422809</v>
      </c>
      <c r="F23" s="1">
        <f t="shared" ref="F23" si="1">SUM(F24:F26)</f>
        <v>135591.06936825343</v>
      </c>
      <c r="G23" s="218"/>
      <c r="H23" s="218"/>
      <c r="I23" s="522" t="s">
        <v>38</v>
      </c>
      <c r="J23" s="523"/>
      <c r="K23" s="523"/>
      <c r="L23" s="523"/>
      <c r="M23" s="190"/>
      <c r="N23" s="215"/>
      <c r="O23" s="215"/>
    </row>
    <row r="24" spans="2:16" s="180" customFormat="1" ht="32.1" customHeight="1">
      <c r="B24" s="2">
        <v>18736.261102174634</v>
      </c>
      <c r="C24" s="2">
        <v>28592.220109788934</v>
      </c>
      <c r="D24" s="2">
        <v>14125.938544000001</v>
      </c>
      <c r="E24" s="2">
        <v>23299.216004000002</v>
      </c>
      <c r="F24" s="2">
        <v>14958.708995749217</v>
      </c>
      <c r="G24" s="192"/>
      <c r="H24" s="192"/>
      <c r="I24" s="525" t="s">
        <v>39</v>
      </c>
      <c r="J24" s="525"/>
      <c r="K24" s="525"/>
      <c r="L24" s="525"/>
      <c r="M24" s="192"/>
      <c r="N24" s="215"/>
      <c r="O24" s="215"/>
    </row>
    <row r="25" spans="2:16" s="180" customFormat="1" ht="32.1" customHeight="1">
      <c r="B25" s="2">
        <v>61251.628896028196</v>
      </c>
      <c r="C25" s="2">
        <v>61627.427535060873</v>
      </c>
      <c r="D25" s="2">
        <v>80487.802121000001</v>
      </c>
      <c r="E25" s="2">
        <v>72759.464745000005</v>
      </c>
      <c r="F25" s="2">
        <v>43479.752983872975</v>
      </c>
      <c r="G25" s="192"/>
      <c r="H25" s="192"/>
      <c r="I25" s="525" t="s">
        <v>40</v>
      </c>
      <c r="J25" s="525"/>
      <c r="K25" s="525"/>
      <c r="L25" s="525"/>
      <c r="M25" s="192"/>
      <c r="N25" s="215"/>
      <c r="O25" s="215"/>
    </row>
    <row r="26" spans="2:16" s="180" customFormat="1" ht="32.1" customHeight="1">
      <c r="B26" s="2">
        <v>96670.703652892291</v>
      </c>
      <c r="C26" s="2">
        <v>96750.581971108026</v>
      </c>
      <c r="D26" s="2">
        <v>102430.48887163604</v>
      </c>
      <c r="E26" s="2">
        <v>95577.206555228084</v>
      </c>
      <c r="F26" s="2">
        <v>77152.607388631237</v>
      </c>
      <c r="G26" s="192"/>
      <c r="H26" s="192"/>
      <c r="I26" s="525" t="s">
        <v>41</v>
      </c>
      <c r="J26" s="525"/>
      <c r="K26" s="525"/>
      <c r="L26" s="525"/>
      <c r="M26" s="192"/>
      <c r="N26" s="215"/>
      <c r="O26" s="215"/>
      <c r="P26" s="193"/>
    </row>
    <row r="27" spans="2:16" s="180" customFormat="1" ht="32.1" customHeight="1">
      <c r="B27" s="192"/>
      <c r="C27" s="192"/>
      <c r="D27" s="192"/>
      <c r="E27" s="192"/>
      <c r="F27" s="192"/>
      <c r="G27" s="192"/>
      <c r="H27" s="192"/>
      <c r="I27" s="526"/>
      <c r="J27" s="526"/>
      <c r="K27" s="526"/>
      <c r="L27" s="526"/>
      <c r="M27" s="192"/>
      <c r="N27" s="215"/>
      <c r="O27" s="215"/>
      <c r="P27" s="193"/>
    </row>
    <row r="28" spans="2:16" s="180" customFormat="1" ht="35.1" customHeight="1">
      <c r="B28" s="218">
        <f>SUM(B29:B32)</f>
        <v>142883.17305924033</v>
      </c>
      <c r="C28" s="218">
        <f>SUM(C29:C32)</f>
        <v>145063.45794852835</v>
      </c>
      <c r="D28" s="218">
        <v>119680.30475832016</v>
      </c>
      <c r="E28" s="218">
        <v>135050.48419122738</v>
      </c>
      <c r="F28" s="218">
        <f>SUM(F29:F32)</f>
        <v>135674.27860398483</v>
      </c>
      <c r="G28" s="218"/>
      <c r="H28" s="218"/>
      <c r="I28" s="522" t="s">
        <v>42</v>
      </c>
      <c r="J28" s="523"/>
      <c r="K28" s="523"/>
      <c r="L28" s="523"/>
      <c r="M28" s="190"/>
      <c r="N28" s="215"/>
      <c r="O28" s="215"/>
      <c r="P28" s="193"/>
    </row>
    <row r="29" spans="2:16" s="180" customFormat="1" ht="32.1" customHeight="1">
      <c r="B29" s="192">
        <v>74488.62259672361</v>
      </c>
      <c r="C29" s="192">
        <v>75060.625921519881</v>
      </c>
      <c r="D29" s="192">
        <v>45160.372530000001</v>
      </c>
      <c r="E29" s="192">
        <v>53599.315311999999</v>
      </c>
      <c r="F29" s="192">
        <v>33937.802643126583</v>
      </c>
      <c r="G29" s="192"/>
      <c r="H29" s="192"/>
      <c r="I29" s="525" t="s">
        <v>43</v>
      </c>
      <c r="J29" s="525"/>
      <c r="K29" s="525"/>
      <c r="L29" s="525"/>
      <c r="M29" s="192"/>
      <c r="N29" s="215"/>
      <c r="O29" s="215"/>
      <c r="P29" s="193"/>
    </row>
    <row r="30" spans="2:16" s="180" customFormat="1" ht="32.1" customHeight="1">
      <c r="B30" s="192">
        <v>9905.167000662108</v>
      </c>
      <c r="C30" s="192">
        <v>10096.595188996127</v>
      </c>
      <c r="D30" s="192">
        <v>8824.6321019999996</v>
      </c>
      <c r="E30" s="192">
        <v>9031.8949969999994</v>
      </c>
      <c r="F30" s="192">
        <v>44223.501232994138</v>
      </c>
      <c r="G30" s="192"/>
      <c r="H30" s="192"/>
      <c r="I30" s="525" t="s">
        <v>44</v>
      </c>
      <c r="J30" s="525"/>
      <c r="K30" s="525"/>
      <c r="L30" s="525"/>
      <c r="M30" s="192"/>
      <c r="N30" s="215"/>
      <c r="O30" s="215"/>
      <c r="P30" s="193"/>
    </row>
    <row r="31" spans="2:16" s="180" customFormat="1" ht="32.1" customHeight="1">
      <c r="B31" s="192">
        <v>3125.9290559180736</v>
      </c>
      <c r="C31" s="192">
        <v>3145.7014932100237</v>
      </c>
      <c r="D31" s="192">
        <v>2509.4799950000001</v>
      </c>
      <c r="E31" s="192">
        <v>2253.7445710000002</v>
      </c>
      <c r="F31" s="192">
        <v>1264.9747278641221</v>
      </c>
      <c r="G31" s="192"/>
      <c r="H31" s="192"/>
      <c r="I31" s="525" t="s">
        <v>45</v>
      </c>
      <c r="J31" s="525"/>
      <c r="K31" s="525"/>
      <c r="L31" s="525"/>
      <c r="M31" s="192"/>
      <c r="N31" s="215"/>
      <c r="O31" s="215"/>
    </row>
    <row r="32" spans="2:16" s="180" customFormat="1" ht="32.1" customHeight="1">
      <c r="B32" s="192">
        <v>55363.454405936514</v>
      </c>
      <c r="C32" s="192">
        <v>56760.535344802316</v>
      </c>
      <c r="D32" s="192">
        <v>63185.820131320157</v>
      </c>
      <c r="E32" s="192">
        <v>70165.529311227365</v>
      </c>
      <c r="F32" s="192">
        <v>56248</v>
      </c>
      <c r="G32" s="192"/>
      <c r="H32" s="192"/>
      <c r="I32" s="525" t="s">
        <v>46</v>
      </c>
      <c r="J32" s="525"/>
      <c r="K32" s="525"/>
      <c r="L32" s="525"/>
      <c r="M32" s="192"/>
      <c r="N32" s="215"/>
      <c r="O32" s="215"/>
      <c r="P32" s="193"/>
    </row>
    <row r="33" spans="1:28" s="180" customFormat="1" ht="32.1" customHeight="1">
      <c r="B33" s="193"/>
      <c r="C33" s="193"/>
      <c r="D33" s="193"/>
      <c r="E33" s="193"/>
      <c r="F33" s="193"/>
      <c r="G33" s="193"/>
      <c r="H33" s="193"/>
      <c r="I33" s="526"/>
      <c r="J33" s="526"/>
      <c r="K33" s="526"/>
      <c r="L33" s="526"/>
      <c r="M33" s="192"/>
      <c r="N33" s="215"/>
      <c r="O33" s="215"/>
      <c r="P33" s="193"/>
      <c r="Q33" s="193"/>
    </row>
    <row r="34" spans="1:28" s="180" customFormat="1" ht="35.1" customHeight="1">
      <c r="B34" s="218">
        <f>SUM(B35:B37)</f>
        <v>83218.438478177864</v>
      </c>
      <c r="C34" s="218">
        <f>SUM(C35:C37)</f>
        <v>83793.530546710419</v>
      </c>
      <c r="D34" s="218">
        <v>84917.347273068226</v>
      </c>
      <c r="E34" s="218">
        <v>85561.714015816498</v>
      </c>
      <c r="F34" s="218">
        <f>SUM(F35:F37)</f>
        <v>54403.299990975225</v>
      </c>
      <c r="G34" s="218"/>
      <c r="H34" s="218"/>
      <c r="I34" s="522" t="s">
        <v>47</v>
      </c>
      <c r="J34" s="523"/>
      <c r="K34" s="523"/>
      <c r="L34" s="523"/>
      <c r="M34" s="190"/>
      <c r="N34" s="215"/>
      <c r="O34" s="215"/>
      <c r="P34" s="243"/>
    </row>
    <row r="35" spans="1:28" s="180" customFormat="1" ht="32.1" customHeight="1">
      <c r="B35" s="192">
        <v>52601.8769712875</v>
      </c>
      <c r="C35" s="192">
        <v>52877.919309964826</v>
      </c>
      <c r="D35" s="192">
        <v>39445.659758000002</v>
      </c>
      <c r="E35" s="192">
        <v>38748.429724000001</v>
      </c>
      <c r="F35" s="192">
        <v>21804.954966727932</v>
      </c>
      <c r="G35" s="192"/>
      <c r="H35" s="192"/>
      <c r="I35" s="525" t="s">
        <v>48</v>
      </c>
      <c r="J35" s="525"/>
      <c r="K35" s="525"/>
      <c r="L35" s="525"/>
      <c r="M35" s="192"/>
      <c r="N35" s="215"/>
      <c r="O35" s="215"/>
    </row>
    <row r="36" spans="1:28" s="180" customFormat="1" ht="32.1" customHeight="1">
      <c r="B36" s="192">
        <v>2139.6089597838954</v>
      </c>
      <c r="C36" s="192">
        <v>2144.9329788236018</v>
      </c>
      <c r="D36" s="192">
        <v>2982.014889</v>
      </c>
      <c r="E36" s="192">
        <v>3306.0234719999999</v>
      </c>
      <c r="F36" s="192">
        <v>3759.3450242472954</v>
      </c>
      <c r="G36" s="192"/>
      <c r="H36" s="192"/>
      <c r="I36" s="525" t="s">
        <v>49</v>
      </c>
      <c r="J36" s="525"/>
      <c r="K36" s="525"/>
      <c r="L36" s="525"/>
      <c r="M36" s="192"/>
      <c r="N36" s="215"/>
      <c r="O36" s="215"/>
    </row>
    <row r="37" spans="1:28" s="180" customFormat="1" ht="32.1" customHeight="1">
      <c r="B37" s="192">
        <v>28476.95254710647</v>
      </c>
      <c r="C37" s="192">
        <v>28770.678257922002</v>
      </c>
      <c r="D37" s="192">
        <v>42489.672626068219</v>
      </c>
      <c r="E37" s="192">
        <v>43507.260819816496</v>
      </c>
      <c r="F37" s="192">
        <v>28839</v>
      </c>
      <c r="G37" s="192"/>
      <c r="H37" s="192"/>
      <c r="I37" s="525" t="s">
        <v>50</v>
      </c>
      <c r="J37" s="525"/>
      <c r="K37" s="525"/>
      <c r="L37" s="525"/>
      <c r="M37" s="192"/>
      <c r="N37" s="215"/>
      <c r="O37" s="215"/>
    </row>
    <row r="38" spans="1:28" s="180" customFormat="1" ht="32.1" customHeight="1">
      <c r="B38" s="193"/>
      <c r="C38" s="193"/>
      <c r="D38" s="193"/>
      <c r="E38" s="193"/>
      <c r="F38" s="193"/>
      <c r="G38" s="193"/>
      <c r="H38" s="193"/>
      <c r="I38" s="526"/>
      <c r="J38" s="526"/>
      <c r="K38" s="526"/>
      <c r="L38" s="526"/>
      <c r="M38" s="192"/>
      <c r="N38" s="215"/>
      <c r="O38" s="215"/>
      <c r="P38" s="193"/>
    </row>
    <row r="39" spans="1:28" s="180" customFormat="1" ht="35.1" customHeight="1">
      <c r="B39" s="218">
        <f>SUM(B40:B43)</f>
        <v>64488.082043846654</v>
      </c>
      <c r="C39" s="218">
        <f>SUM(C40:C43)</f>
        <v>64663.020742897817</v>
      </c>
      <c r="D39" s="218">
        <v>29906.893856937913</v>
      </c>
      <c r="E39" s="218">
        <v>29149.449694562121</v>
      </c>
      <c r="F39" s="477">
        <f>SUM(F40:F43)</f>
        <v>22332.559356513972</v>
      </c>
      <c r="G39" s="218"/>
      <c r="H39" s="218"/>
      <c r="I39" s="522" t="s">
        <v>51</v>
      </c>
      <c r="J39" s="523"/>
      <c r="K39" s="523"/>
      <c r="L39" s="523"/>
      <c r="M39" s="190"/>
      <c r="N39" s="215"/>
      <c r="O39" s="215"/>
    </row>
    <row r="40" spans="1:28" s="180" customFormat="1" ht="32.1" customHeight="1">
      <c r="B40" s="192">
        <v>13284.969279203495</v>
      </c>
      <c r="C40" s="192">
        <v>13291.0979247717</v>
      </c>
      <c r="D40" s="192">
        <v>9886.2589700000008</v>
      </c>
      <c r="E40" s="192">
        <v>11025.118301</v>
      </c>
      <c r="F40" s="192">
        <v>208.01765416202775</v>
      </c>
      <c r="G40" s="192"/>
      <c r="H40" s="192"/>
      <c r="I40" s="525" t="s">
        <v>52</v>
      </c>
      <c r="J40" s="525"/>
      <c r="K40" s="525"/>
      <c r="L40" s="525"/>
      <c r="M40" s="192"/>
      <c r="N40" s="215"/>
      <c r="O40" s="215"/>
    </row>
    <row r="41" spans="1:28" s="180" customFormat="1" ht="32.1" customHeight="1">
      <c r="B41" s="192">
        <v>6572.7993999730725</v>
      </c>
      <c r="C41" s="192">
        <v>6612.8511008814739</v>
      </c>
      <c r="D41" s="192">
        <v>4524.9874710000004</v>
      </c>
      <c r="E41" s="192">
        <v>4412.27322</v>
      </c>
      <c r="F41" s="192">
        <v>2256.6782117014191</v>
      </c>
      <c r="G41" s="192"/>
      <c r="H41" s="192"/>
      <c r="I41" s="525" t="s">
        <v>53</v>
      </c>
      <c r="J41" s="525"/>
      <c r="K41" s="525"/>
      <c r="L41" s="525"/>
      <c r="M41" s="192"/>
      <c r="N41" s="215"/>
      <c r="O41" s="215"/>
      <c r="P41" s="193"/>
    </row>
    <row r="42" spans="1:28" s="180" customFormat="1" ht="32.1" customHeight="1">
      <c r="B42" s="192">
        <v>30557.780737182919</v>
      </c>
      <c r="C42" s="192">
        <v>30576.006834476982</v>
      </c>
      <c r="D42" s="192">
        <v>11387.838866</v>
      </c>
      <c r="E42" s="192">
        <v>9763.1285229999994</v>
      </c>
      <c r="F42" s="192">
        <v>17404.179771673596</v>
      </c>
      <c r="G42" s="192"/>
      <c r="H42" s="192"/>
      <c r="I42" s="525" t="s">
        <v>54</v>
      </c>
      <c r="J42" s="525"/>
      <c r="K42" s="525"/>
      <c r="L42" s="525"/>
      <c r="M42" s="192"/>
      <c r="N42" s="215"/>
      <c r="O42" s="215"/>
    </row>
    <row r="43" spans="1:28" s="180" customFormat="1" ht="32.1" customHeight="1">
      <c r="B43" s="192">
        <v>14072.53262748717</v>
      </c>
      <c r="C43" s="192">
        <v>14183.064882767663</v>
      </c>
      <c r="D43" s="192">
        <v>4107.8085499379122</v>
      </c>
      <c r="E43" s="192">
        <v>3948.9296505621223</v>
      </c>
      <c r="F43" s="192">
        <v>2463.6837189769303</v>
      </c>
      <c r="G43" s="192"/>
      <c r="H43" s="192"/>
      <c r="I43" s="525" t="s">
        <v>55</v>
      </c>
      <c r="J43" s="525"/>
      <c r="K43" s="525"/>
      <c r="L43" s="525"/>
      <c r="M43" s="192"/>
      <c r="N43" s="215"/>
      <c r="O43" s="215"/>
    </row>
    <row r="44" spans="1:28" s="390" customFormat="1" ht="32.1" customHeight="1">
      <c r="B44" s="389"/>
      <c r="C44" s="389"/>
      <c r="D44" s="389"/>
      <c r="E44" s="389"/>
      <c r="F44" s="389"/>
      <c r="G44" s="389"/>
      <c r="H44" s="389"/>
      <c r="I44" s="524"/>
      <c r="J44" s="524"/>
      <c r="K44" s="524"/>
      <c r="L44" s="524"/>
      <c r="M44" s="388"/>
      <c r="N44" s="416"/>
      <c r="O44" s="416"/>
    </row>
    <row r="45" spans="1:28" s="391" customFormat="1" ht="32.1" customHeight="1">
      <c r="A45" s="282"/>
      <c r="B45" s="392"/>
      <c r="C45" s="392"/>
      <c r="D45" s="392"/>
      <c r="E45" s="392"/>
      <c r="F45" s="392"/>
      <c r="G45" s="392"/>
      <c r="H45" s="392"/>
      <c r="I45" s="521"/>
      <c r="J45" s="521"/>
      <c r="K45" s="521"/>
      <c r="L45" s="521"/>
      <c r="M45" s="387"/>
      <c r="N45" s="215"/>
      <c r="O45" s="215"/>
      <c r="AB45" s="283"/>
    </row>
    <row r="46" spans="1:28" s="180" customFormat="1" ht="35.1" customHeight="1">
      <c r="A46" s="282"/>
      <c r="B46" s="218">
        <v>429345.49296228233</v>
      </c>
      <c r="C46" s="218">
        <v>445120.11524280137</v>
      </c>
      <c r="D46" s="218">
        <v>474488.14142300002</v>
      </c>
      <c r="E46" s="218">
        <v>482695.03058000002</v>
      </c>
      <c r="F46" s="218">
        <v>662268.13586599997</v>
      </c>
      <c r="G46" s="218"/>
      <c r="H46" s="218"/>
      <c r="I46" s="522" t="s">
        <v>56</v>
      </c>
      <c r="J46" s="523"/>
      <c r="K46" s="523"/>
      <c r="L46" s="523"/>
      <c r="M46" s="190"/>
      <c r="N46" s="215"/>
      <c r="O46" s="215"/>
      <c r="AB46" s="283"/>
    </row>
    <row r="47" spans="1:28" s="180" customFormat="1" ht="35.1" customHeight="1">
      <c r="A47" s="282"/>
      <c r="B47" s="218">
        <v>102386.26443316237</v>
      </c>
      <c r="C47" s="218">
        <v>102816.00268328564</v>
      </c>
      <c r="D47" s="218">
        <v>23067.9144793288</v>
      </c>
      <c r="E47" s="218">
        <v>23693.792901315464</v>
      </c>
      <c r="F47" s="218">
        <v>10433.829152099999</v>
      </c>
      <c r="G47" s="218"/>
      <c r="H47" s="218"/>
      <c r="I47" s="522" t="s">
        <v>85</v>
      </c>
      <c r="J47" s="523"/>
      <c r="K47" s="523"/>
      <c r="L47" s="523"/>
      <c r="M47" s="190"/>
      <c r="N47" s="215"/>
      <c r="O47" s="215"/>
      <c r="AB47" s="283"/>
    </row>
    <row r="48" spans="1:28" s="390" customFormat="1" ht="32.1" customHeight="1">
      <c r="A48" s="417"/>
      <c r="I48" s="508"/>
      <c r="J48" s="508"/>
      <c r="K48" s="508"/>
      <c r="L48" s="508"/>
      <c r="M48" s="388"/>
      <c r="N48" s="415"/>
      <c r="O48" s="415"/>
      <c r="AB48" s="418"/>
    </row>
    <row r="49" spans="1:13" s="180" customFormat="1" ht="20.100000000000001" customHeight="1">
      <c r="B49" s="321"/>
      <c r="C49" s="321"/>
      <c r="D49" s="321"/>
      <c r="E49" s="321"/>
      <c r="F49" s="328"/>
      <c r="G49" s="321"/>
      <c r="H49" s="321"/>
      <c r="I49" s="322"/>
      <c r="J49" s="322"/>
      <c r="K49" s="322"/>
      <c r="L49" s="322"/>
      <c r="M49" s="321"/>
    </row>
    <row r="50" spans="1:13" s="180" customFormat="1" ht="20.100000000000001" customHeight="1">
      <c r="E50" s="211" t="s">
        <v>94</v>
      </c>
      <c r="F50" s="212" t="s">
        <v>88</v>
      </c>
      <c r="H50" s="480"/>
      <c r="I50" s="212"/>
      <c r="J50" s="212"/>
      <c r="K50" s="480"/>
      <c r="L50" s="212"/>
    </row>
    <row r="51" spans="1:13" s="180" customFormat="1" ht="20.100000000000001" customHeight="1">
      <c r="E51" s="211"/>
      <c r="F51" s="212"/>
      <c r="H51" s="480"/>
      <c r="I51" s="212"/>
      <c r="J51" s="212"/>
      <c r="K51" s="480"/>
      <c r="L51" s="212"/>
    </row>
    <row r="52" spans="1:13" s="173" customFormat="1" ht="20.100000000000001" customHeight="1">
      <c r="E52" s="180"/>
      <c r="F52" s="180"/>
      <c r="G52" s="180"/>
      <c r="H52" s="320"/>
      <c r="I52" s="212"/>
      <c r="J52" s="212"/>
      <c r="K52" s="180"/>
      <c r="L52" s="180"/>
      <c r="M52" s="180"/>
    </row>
    <row r="53" spans="1:13" ht="15.6">
      <c r="E53" s="284"/>
      <c r="F53" s="284"/>
      <c r="G53" s="284"/>
      <c r="H53" s="284"/>
      <c r="I53" s="561"/>
      <c r="J53" s="561"/>
      <c r="K53" s="561"/>
      <c r="M53" s="284"/>
    </row>
    <row r="54" spans="1:13" ht="15.75" customHeight="1">
      <c r="A54" s="555"/>
      <c r="B54" s="555"/>
      <c r="C54" s="555"/>
      <c r="D54" s="555"/>
      <c r="E54" s="555"/>
      <c r="F54" s="555"/>
      <c r="G54" s="555"/>
      <c r="H54" s="555"/>
      <c r="I54" s="555"/>
      <c r="J54" s="555"/>
      <c r="K54" s="555"/>
      <c r="L54" s="555"/>
    </row>
  </sheetData>
  <mergeCells count="49">
    <mergeCell ref="I7:L7"/>
    <mergeCell ref="S2:S3"/>
    <mergeCell ref="T2:T3"/>
    <mergeCell ref="B3:L3"/>
    <mergeCell ref="I4:L4"/>
    <mergeCell ref="B5:L5"/>
    <mergeCell ref="I19:L19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31:L31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43:L43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A54:L54"/>
    <mergeCell ref="I44:L44"/>
    <mergeCell ref="I45:L45"/>
    <mergeCell ref="I46:L46"/>
    <mergeCell ref="I47:L47"/>
    <mergeCell ref="I48:L48"/>
    <mergeCell ref="I53:K53"/>
  </mergeCells>
  <printOptions horizontalCentered="1"/>
  <pageMargins left="0.51181102362204722" right="0.51181102362204722" top="0.23622047244094491" bottom="0" header="0.19685039370078741" footer="0"/>
  <pageSetup paperSize="9" scale="53" firstPageNumber="2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8"/>
  <sheetViews>
    <sheetView view="pageBreakPreview" zoomScale="60" zoomScaleNormal="90" workbookViewId="0">
      <pane ySplit="7" topLeftCell="A8" activePane="bottomLeft" state="frozen"/>
      <selection activeCell="C49" sqref="C49:F49"/>
      <selection pane="bottomLeft" activeCell="E64" sqref="E64"/>
    </sheetView>
  </sheetViews>
  <sheetFormatPr defaultColWidth="9.109375" defaultRowHeight="15.6"/>
  <cols>
    <col min="1" max="1" width="1.6640625" style="12" customWidth="1"/>
    <col min="2" max="7" width="14.6640625" style="12" customWidth="1"/>
    <col min="8" max="8" width="5.6640625" style="69" customWidth="1"/>
    <col min="9" max="9" width="5.6640625" style="17" customWidth="1"/>
    <col min="10" max="10" width="7.6640625" style="17" customWidth="1"/>
    <col min="11" max="11" width="1.6640625" style="17" customWidth="1"/>
    <col min="12" max="12" width="79.6640625" style="12" customWidth="1"/>
    <col min="13" max="13" width="24.44140625" style="70" customWidth="1"/>
    <col min="14" max="14" width="25.109375" style="71" customWidth="1"/>
    <col min="15" max="15" width="15" style="12" customWidth="1"/>
    <col min="16" max="16" width="36.44140625" style="12" customWidth="1"/>
    <col min="17" max="17" width="10.5546875" style="12" bestFit="1" customWidth="1"/>
    <col min="18" max="16384" width="9.109375" style="12"/>
  </cols>
  <sheetData>
    <row r="1" spans="1:16" ht="30" customHeight="1"/>
    <row r="2" spans="1:16" ht="20.100000000000001" customHeight="1">
      <c r="A2" s="20"/>
      <c r="B2" s="72"/>
      <c r="C2" s="22"/>
      <c r="D2" s="73"/>
      <c r="E2" s="23"/>
      <c r="F2" s="23"/>
      <c r="G2" s="23"/>
      <c r="H2" s="74"/>
      <c r="I2" s="23"/>
      <c r="J2" s="23"/>
      <c r="K2" s="23"/>
      <c r="L2" s="23"/>
      <c r="M2" s="75"/>
      <c r="N2" s="76"/>
    </row>
    <row r="3" spans="1:16" ht="25.5" customHeight="1">
      <c r="A3" s="20"/>
      <c r="B3" s="496" t="s">
        <v>95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77"/>
      <c r="N3" s="70"/>
    </row>
    <row r="4" spans="1:16" ht="20.100000000000001" customHeight="1">
      <c r="B4" s="29"/>
      <c r="C4" s="29"/>
      <c r="D4" s="29"/>
      <c r="E4" s="79"/>
      <c r="F4" s="78"/>
      <c r="G4" s="79"/>
      <c r="H4" s="80"/>
      <c r="I4" s="8"/>
      <c r="J4" s="8"/>
      <c r="K4" s="8"/>
      <c r="L4" s="11"/>
      <c r="M4" s="81"/>
      <c r="N4" s="82"/>
    </row>
    <row r="5" spans="1:16" s="330" customFormat="1" ht="37.5" customHeight="1">
      <c r="B5" s="497" t="s">
        <v>67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339"/>
      <c r="N5" s="340"/>
      <c r="O5" s="341"/>
      <c r="P5" s="331"/>
    </row>
    <row r="6" spans="1:16" ht="20.100000000000001" customHeight="1">
      <c r="B6" s="11"/>
      <c r="C6" s="11"/>
      <c r="D6" s="11"/>
      <c r="E6" s="11"/>
      <c r="F6" s="11"/>
      <c r="G6" s="11"/>
      <c r="H6" s="83"/>
      <c r="I6" s="8"/>
      <c r="J6" s="8"/>
      <c r="K6" s="8"/>
      <c r="L6" s="7"/>
      <c r="M6" s="81"/>
      <c r="N6" s="81"/>
      <c r="P6" s="34"/>
    </row>
    <row r="7" spans="1:16" s="429" customFormat="1" ht="24.9" customHeight="1">
      <c r="B7" s="332">
        <v>2018</v>
      </c>
      <c r="C7" s="332">
        <v>2019</v>
      </c>
      <c r="D7" s="332">
        <v>2020</v>
      </c>
      <c r="E7" s="332">
        <v>2021</v>
      </c>
      <c r="F7" s="332">
        <v>2022</v>
      </c>
      <c r="G7" s="332"/>
      <c r="H7" s="431" t="s">
        <v>65</v>
      </c>
      <c r="I7" s="332"/>
      <c r="J7" s="332"/>
      <c r="K7" s="332"/>
      <c r="L7" s="332"/>
      <c r="M7" s="347"/>
      <c r="N7" s="432"/>
      <c r="O7" s="433"/>
      <c r="P7" s="433"/>
    </row>
    <row r="8" spans="1:16" s="11" customFormat="1" ht="20.100000000000001" customHeight="1">
      <c r="H8" s="83"/>
      <c r="K8" s="35"/>
      <c r="L8" s="35"/>
      <c r="M8" s="84"/>
      <c r="N8" s="85"/>
      <c r="O8" s="29"/>
    </row>
    <row r="9" spans="1:16" s="11" customFormat="1" ht="23.1" customHeight="1">
      <c r="B9" s="327">
        <f>B11+B13+B15+B27+B29</f>
        <v>2217</v>
      </c>
      <c r="C9" s="327">
        <f>C11+C13+C15+C27+C29</f>
        <v>2238</v>
      </c>
      <c r="D9" s="327">
        <f>D11+D13+D15+D27+D29</f>
        <v>2278</v>
      </c>
      <c r="E9" s="327">
        <f>E11+E13+E15+E27+E29</f>
        <v>2328</v>
      </c>
      <c r="F9" s="475">
        <v>2360</v>
      </c>
      <c r="G9" s="86"/>
      <c r="H9" s="493" t="s">
        <v>1</v>
      </c>
      <c r="I9" s="493"/>
      <c r="J9" s="493"/>
      <c r="K9" s="38"/>
      <c r="L9" s="38"/>
      <c r="M9" s="85"/>
      <c r="N9" s="85"/>
      <c r="O9" s="41"/>
    </row>
    <row r="10" spans="1:16" s="9" customFormat="1" ht="20.100000000000001" customHeight="1">
      <c r="B10" s="327"/>
      <c r="C10" s="87"/>
      <c r="D10" s="327"/>
      <c r="E10" s="87"/>
      <c r="F10" s="327"/>
      <c r="G10" s="87"/>
      <c r="H10" s="80"/>
      <c r="I10" s="60"/>
      <c r="J10" s="60"/>
      <c r="K10" s="60"/>
      <c r="L10" s="60"/>
      <c r="M10" s="88"/>
      <c r="N10" s="89"/>
    </row>
    <row r="11" spans="1:16" s="9" customFormat="1" ht="23.1" customHeight="1">
      <c r="B11" s="90">
        <v>102</v>
      </c>
      <c r="C11" s="91">
        <v>103</v>
      </c>
      <c r="D11" s="90">
        <v>103</v>
      </c>
      <c r="E11" s="91">
        <v>103</v>
      </c>
      <c r="F11" s="90">
        <v>94</v>
      </c>
      <c r="G11" s="91"/>
      <c r="H11" s="313" t="s">
        <v>2</v>
      </c>
      <c r="I11" s="491" t="s">
        <v>4</v>
      </c>
      <c r="J11" s="491"/>
      <c r="K11" s="491"/>
      <c r="L11" s="491"/>
      <c r="M11" s="85"/>
      <c r="N11" s="85"/>
      <c r="O11" s="46"/>
      <c r="P11" s="46"/>
    </row>
    <row r="12" spans="1:16" s="9" customFormat="1" ht="20.100000000000001" customHeight="1">
      <c r="B12" s="90"/>
      <c r="C12" s="91"/>
      <c r="D12" s="90"/>
      <c r="E12" s="91"/>
      <c r="F12" s="90"/>
      <c r="G12" s="91"/>
      <c r="H12" s="93"/>
      <c r="I12" s="38"/>
      <c r="J12" s="38"/>
      <c r="K12" s="38"/>
      <c r="L12" s="38"/>
      <c r="M12" s="92"/>
      <c r="N12" s="92"/>
      <c r="O12" s="46"/>
      <c r="P12" s="46"/>
    </row>
    <row r="13" spans="1:16" s="9" customFormat="1" ht="23.1" customHeight="1">
      <c r="B13" s="90">
        <v>67</v>
      </c>
      <c r="C13" s="90">
        <v>67</v>
      </c>
      <c r="D13" s="90">
        <v>67</v>
      </c>
      <c r="E13" s="90">
        <v>67</v>
      </c>
      <c r="F13" s="90">
        <v>69</v>
      </c>
      <c r="G13" s="90"/>
      <c r="H13" s="312" t="s">
        <v>5</v>
      </c>
      <c r="I13" s="491" t="s">
        <v>62</v>
      </c>
      <c r="J13" s="491"/>
      <c r="K13" s="491"/>
      <c r="L13" s="491"/>
      <c r="M13" s="85"/>
      <c r="N13" s="85"/>
      <c r="O13" s="46"/>
      <c r="P13" s="46"/>
    </row>
    <row r="14" spans="1:16" s="9" customFormat="1" ht="20.100000000000001" customHeight="1">
      <c r="B14" s="90"/>
      <c r="C14" s="90"/>
      <c r="D14" s="90"/>
      <c r="E14" s="90"/>
      <c r="F14" s="90"/>
      <c r="G14" s="90"/>
      <c r="H14" s="93"/>
      <c r="I14" s="38"/>
      <c r="J14" s="38"/>
      <c r="K14" s="38"/>
      <c r="L14" s="38"/>
      <c r="M14" s="92"/>
      <c r="N14" s="92"/>
      <c r="O14" s="46"/>
      <c r="P14" s="46"/>
    </row>
    <row r="15" spans="1:16" s="9" customFormat="1" ht="23.1" customHeight="1">
      <c r="B15" s="325">
        <f>B17+B19+B21+B23+B25</f>
        <v>298</v>
      </c>
      <c r="C15" s="325">
        <f>C17+C19+C21+C23+C25</f>
        <v>297</v>
      </c>
      <c r="D15" s="325">
        <v>307</v>
      </c>
      <c r="E15" s="325">
        <v>309</v>
      </c>
      <c r="F15" s="325">
        <v>329</v>
      </c>
      <c r="G15" s="10"/>
      <c r="H15" s="313" t="s">
        <v>6</v>
      </c>
      <c r="I15" s="491" t="s">
        <v>8</v>
      </c>
      <c r="J15" s="491"/>
      <c r="K15" s="491"/>
      <c r="L15" s="491"/>
      <c r="M15" s="85"/>
      <c r="N15" s="85"/>
      <c r="O15" s="46"/>
      <c r="P15" s="46"/>
    </row>
    <row r="16" spans="1:16" s="9" customFormat="1" ht="20.100000000000001" customHeight="1">
      <c r="B16" s="325"/>
      <c r="C16" s="325"/>
      <c r="D16" s="325"/>
      <c r="E16" s="325"/>
      <c r="F16" s="325"/>
      <c r="G16" s="10"/>
      <c r="H16" s="93"/>
      <c r="I16" s="60"/>
      <c r="J16" s="60"/>
      <c r="K16" s="60"/>
      <c r="L16" s="60"/>
      <c r="M16" s="92"/>
      <c r="N16" s="92"/>
      <c r="O16" s="46"/>
      <c r="P16" s="46"/>
    </row>
    <row r="17" spans="2:16" s="9" customFormat="1" ht="23.1" customHeight="1">
      <c r="B17" s="52">
        <v>32</v>
      </c>
      <c r="C17" s="52">
        <v>32</v>
      </c>
      <c r="D17" s="52">
        <v>33</v>
      </c>
      <c r="E17" s="52">
        <v>33</v>
      </c>
      <c r="F17" s="52">
        <v>30</v>
      </c>
      <c r="G17" s="52"/>
      <c r="H17" s="314"/>
      <c r="I17" s="93">
        <v>3.1</v>
      </c>
      <c r="J17" s="484" t="s">
        <v>10</v>
      </c>
      <c r="K17" s="484"/>
      <c r="L17" s="484"/>
      <c r="M17" s="88"/>
      <c r="N17" s="89"/>
      <c r="O17" s="46"/>
      <c r="P17" s="46"/>
    </row>
    <row r="18" spans="2:16" s="9" customFormat="1" ht="20.100000000000001" customHeight="1">
      <c r="B18" s="52"/>
      <c r="C18" s="52"/>
      <c r="D18" s="52"/>
      <c r="E18" s="52"/>
      <c r="F18" s="52"/>
      <c r="G18" s="52"/>
      <c r="H18" s="314"/>
      <c r="I18" s="93"/>
      <c r="J18" s="60"/>
      <c r="K18" s="60"/>
      <c r="L18" s="60"/>
      <c r="M18" s="88"/>
      <c r="N18" s="89"/>
      <c r="O18" s="46"/>
      <c r="P18" s="46"/>
    </row>
    <row r="19" spans="2:16" s="9" customFormat="1" ht="23.1" customHeight="1">
      <c r="B19" s="52">
        <v>32</v>
      </c>
      <c r="C19" s="52">
        <v>32</v>
      </c>
      <c r="D19" s="52">
        <v>33</v>
      </c>
      <c r="E19" s="52">
        <v>33</v>
      </c>
      <c r="F19" s="52">
        <v>36</v>
      </c>
      <c r="G19" s="52"/>
      <c r="H19" s="314"/>
      <c r="I19" s="93">
        <v>3.2</v>
      </c>
      <c r="J19" s="484" t="s">
        <v>12</v>
      </c>
      <c r="K19" s="484"/>
      <c r="L19" s="484"/>
      <c r="M19" s="88"/>
      <c r="N19" s="89"/>
      <c r="O19" s="46"/>
      <c r="P19" s="46"/>
    </row>
    <row r="20" spans="2:16" s="9" customFormat="1" ht="20.100000000000001" customHeight="1">
      <c r="B20" s="52"/>
      <c r="C20" s="52"/>
      <c r="D20" s="52"/>
      <c r="E20" s="52"/>
      <c r="F20" s="52"/>
      <c r="G20" s="52"/>
      <c r="H20" s="314"/>
      <c r="I20" s="93"/>
      <c r="J20" s="60"/>
      <c r="K20" s="60"/>
      <c r="L20" s="60"/>
      <c r="M20" s="88"/>
      <c r="N20" s="89"/>
      <c r="O20" s="46"/>
      <c r="P20" s="46"/>
    </row>
    <row r="21" spans="2:16" s="9" customFormat="1" ht="23.1" customHeight="1">
      <c r="B21" s="52">
        <v>71</v>
      </c>
      <c r="C21" s="52">
        <v>70</v>
      </c>
      <c r="D21" s="52">
        <v>72</v>
      </c>
      <c r="E21" s="52">
        <v>73</v>
      </c>
      <c r="F21" s="52">
        <v>65</v>
      </c>
      <c r="G21" s="52"/>
      <c r="H21" s="314"/>
      <c r="I21" s="93">
        <v>3.3</v>
      </c>
      <c r="J21" s="484" t="s">
        <v>14</v>
      </c>
      <c r="K21" s="484"/>
      <c r="L21" s="484"/>
      <c r="M21" s="88"/>
      <c r="N21" s="89"/>
      <c r="O21" s="46"/>
      <c r="P21" s="46"/>
    </row>
    <row r="22" spans="2:16" s="9" customFormat="1" ht="20.100000000000001" customHeight="1">
      <c r="B22" s="52"/>
      <c r="C22" s="52"/>
      <c r="D22" s="52"/>
      <c r="E22" s="52"/>
      <c r="F22" s="52"/>
      <c r="G22" s="52"/>
      <c r="H22" s="314"/>
      <c r="I22" s="93"/>
      <c r="J22" s="60"/>
      <c r="K22" s="60"/>
      <c r="L22" s="60"/>
      <c r="M22" s="88"/>
      <c r="N22" s="89"/>
      <c r="O22" s="46"/>
      <c r="P22" s="46"/>
    </row>
    <row r="23" spans="2:16" s="9" customFormat="1" ht="23.1" customHeight="1">
      <c r="B23" s="52">
        <v>65</v>
      </c>
      <c r="C23" s="52">
        <v>65</v>
      </c>
      <c r="D23" s="52">
        <v>68</v>
      </c>
      <c r="E23" s="52">
        <v>68</v>
      </c>
      <c r="F23" s="52">
        <v>84</v>
      </c>
      <c r="G23" s="52"/>
      <c r="H23" s="314"/>
      <c r="I23" s="93">
        <v>3.4</v>
      </c>
      <c r="J23" s="484" t="s">
        <v>16</v>
      </c>
      <c r="K23" s="484"/>
      <c r="L23" s="484"/>
      <c r="M23" s="88"/>
      <c r="N23" s="89"/>
      <c r="O23" s="46"/>
      <c r="P23" s="46"/>
    </row>
    <row r="24" spans="2:16" s="9" customFormat="1" ht="20.100000000000001" customHeight="1">
      <c r="B24" s="52"/>
      <c r="C24" s="52"/>
      <c r="D24" s="52"/>
      <c r="E24" s="52"/>
      <c r="F24" s="52"/>
      <c r="G24" s="52"/>
      <c r="H24" s="314"/>
      <c r="I24" s="93"/>
      <c r="J24" s="60"/>
      <c r="K24" s="60"/>
      <c r="L24" s="60"/>
      <c r="M24" s="88"/>
      <c r="N24" s="89"/>
      <c r="O24" s="46"/>
      <c r="P24" s="46"/>
    </row>
    <row r="25" spans="2:16" s="9" customFormat="1" ht="23.1" customHeight="1">
      <c r="B25" s="52">
        <v>98</v>
      </c>
      <c r="C25" s="52">
        <v>98</v>
      </c>
      <c r="D25" s="52">
        <v>101</v>
      </c>
      <c r="E25" s="52">
        <v>102</v>
      </c>
      <c r="F25" s="52">
        <v>114</v>
      </c>
      <c r="G25" s="52"/>
      <c r="H25" s="314"/>
      <c r="I25" s="93">
        <v>3.5</v>
      </c>
      <c r="J25" s="484" t="s">
        <v>60</v>
      </c>
      <c r="K25" s="484"/>
      <c r="L25" s="484"/>
      <c r="M25" s="88"/>
      <c r="N25" s="89"/>
      <c r="O25" s="46"/>
      <c r="P25" s="46"/>
    </row>
    <row r="26" spans="2:16" s="9" customFormat="1" ht="20.100000000000001" customHeight="1">
      <c r="B26" s="52"/>
      <c r="C26" s="52"/>
      <c r="D26" s="52"/>
      <c r="E26" s="52"/>
      <c r="F26" s="52"/>
      <c r="G26" s="52"/>
      <c r="H26" s="314"/>
      <c r="I26" s="93"/>
      <c r="J26" s="60"/>
      <c r="K26" s="60"/>
      <c r="L26" s="60"/>
      <c r="M26" s="88"/>
      <c r="N26" s="89"/>
      <c r="O26" s="46"/>
      <c r="P26" s="46"/>
    </row>
    <row r="27" spans="2:16" s="9" customFormat="1" ht="23.1" customHeight="1">
      <c r="B27" s="55">
        <v>79</v>
      </c>
      <c r="C27" s="55">
        <v>79</v>
      </c>
      <c r="D27" s="55">
        <v>81</v>
      </c>
      <c r="E27" s="55">
        <v>88</v>
      </c>
      <c r="F27" s="55">
        <v>91</v>
      </c>
      <c r="G27" s="55"/>
      <c r="H27" s="313" t="s">
        <v>17</v>
      </c>
      <c r="I27" s="491" t="s">
        <v>19</v>
      </c>
      <c r="J27" s="491"/>
      <c r="K27" s="491"/>
      <c r="L27" s="491"/>
      <c r="M27" s="85"/>
      <c r="N27" s="85"/>
      <c r="O27" s="46"/>
      <c r="P27" s="46"/>
    </row>
    <row r="28" spans="2:16" s="9" customFormat="1" ht="20.100000000000001" customHeight="1">
      <c r="B28" s="55"/>
      <c r="C28" s="55"/>
      <c r="D28" s="55"/>
      <c r="E28" s="55"/>
      <c r="F28" s="55"/>
      <c r="G28" s="55"/>
      <c r="H28" s="93"/>
      <c r="I28" s="38"/>
      <c r="J28" s="38"/>
      <c r="K28" s="38"/>
      <c r="L28" s="38"/>
      <c r="M28" s="92"/>
      <c r="N28" s="85"/>
      <c r="O28" s="46"/>
      <c r="P28" s="46"/>
    </row>
    <row r="29" spans="2:16" s="9" customFormat="1" ht="23.1" customHeight="1">
      <c r="B29" s="325">
        <f>B31+B33+B35</f>
        <v>1671</v>
      </c>
      <c r="C29" s="325">
        <f>C31+C33+C35</f>
        <v>1692</v>
      </c>
      <c r="D29" s="325">
        <v>1720</v>
      </c>
      <c r="E29" s="325">
        <v>1761</v>
      </c>
      <c r="F29" s="325">
        <v>1777</v>
      </c>
      <c r="G29" s="10"/>
      <c r="H29" s="313" t="s">
        <v>20</v>
      </c>
      <c r="I29" s="491" t="s">
        <v>22</v>
      </c>
      <c r="J29" s="491"/>
      <c r="K29" s="491"/>
      <c r="L29" s="491"/>
      <c r="M29" s="85"/>
      <c r="N29" s="85"/>
      <c r="O29" s="46"/>
      <c r="P29" s="46"/>
    </row>
    <row r="30" spans="2:16" s="9" customFormat="1" ht="20.100000000000001" customHeight="1">
      <c r="B30" s="325"/>
      <c r="C30" s="325"/>
      <c r="D30" s="325"/>
      <c r="E30" s="325"/>
      <c r="F30" s="325"/>
      <c r="G30" s="10"/>
      <c r="H30" s="93"/>
      <c r="I30" s="60"/>
      <c r="J30" s="60"/>
      <c r="K30" s="60"/>
      <c r="L30" s="60"/>
      <c r="M30" s="92"/>
      <c r="N30" s="92"/>
      <c r="O30" s="46"/>
    </row>
    <row r="31" spans="2:16" s="9" customFormat="1" ht="23.1" customHeight="1">
      <c r="B31" s="52">
        <v>461</v>
      </c>
      <c r="C31" s="52">
        <v>462</v>
      </c>
      <c r="D31" s="52">
        <v>470</v>
      </c>
      <c r="E31" s="52">
        <v>470</v>
      </c>
      <c r="F31" s="52">
        <v>469</v>
      </c>
      <c r="G31" s="52"/>
      <c r="H31" s="314"/>
      <c r="I31" s="93">
        <v>5.0999999999999996</v>
      </c>
      <c r="J31" s="484" t="s">
        <v>24</v>
      </c>
      <c r="K31" s="484"/>
      <c r="L31" s="484"/>
      <c r="M31" s="88"/>
      <c r="N31" s="89"/>
      <c r="P31" s="46"/>
    </row>
    <row r="32" spans="2:16" s="9" customFormat="1" ht="20.100000000000001" customHeight="1">
      <c r="B32" s="52"/>
      <c r="C32" s="52"/>
      <c r="D32" s="52"/>
      <c r="E32" s="52"/>
      <c r="F32" s="52"/>
      <c r="G32" s="52"/>
      <c r="H32" s="314"/>
      <c r="I32" s="93"/>
      <c r="J32" s="60"/>
      <c r="K32" s="60"/>
      <c r="L32" s="60"/>
      <c r="M32" s="88"/>
      <c r="N32" s="89"/>
    </row>
    <row r="33" spans="1:17" s="9" customFormat="1" ht="23.1" customHeight="1">
      <c r="B33" s="52">
        <v>218</v>
      </c>
      <c r="C33" s="52">
        <v>234</v>
      </c>
      <c r="D33" s="52">
        <v>238</v>
      </c>
      <c r="E33" s="52">
        <v>248</v>
      </c>
      <c r="F33" s="52">
        <v>240</v>
      </c>
      <c r="G33" s="52"/>
      <c r="H33" s="314"/>
      <c r="I33" s="93">
        <v>5.2</v>
      </c>
      <c r="J33" s="484" t="s">
        <v>26</v>
      </c>
      <c r="K33" s="484"/>
      <c r="L33" s="484"/>
      <c r="M33" s="88"/>
      <c r="N33" s="89"/>
    </row>
    <row r="34" spans="1:17" s="9" customFormat="1" ht="20.100000000000001" customHeight="1">
      <c r="B34" s="52"/>
      <c r="C34" s="52"/>
      <c r="D34" s="52"/>
      <c r="E34" s="52"/>
      <c r="F34" s="52"/>
      <c r="G34" s="52"/>
      <c r="H34" s="314"/>
      <c r="I34" s="93"/>
      <c r="J34" s="60"/>
      <c r="K34" s="60"/>
      <c r="L34" s="60"/>
      <c r="M34" s="88"/>
      <c r="N34" s="89"/>
    </row>
    <row r="35" spans="1:17" s="9" customFormat="1" ht="23.1" customHeight="1">
      <c r="B35" s="52">
        <v>992</v>
      </c>
      <c r="C35" s="52">
        <v>996</v>
      </c>
      <c r="D35" s="52">
        <v>1012</v>
      </c>
      <c r="E35" s="52">
        <v>1043</v>
      </c>
      <c r="F35" s="52">
        <v>1068</v>
      </c>
      <c r="G35" s="52"/>
      <c r="H35" s="314"/>
      <c r="I35" s="93">
        <v>5.3</v>
      </c>
      <c r="J35" s="484" t="s">
        <v>28</v>
      </c>
      <c r="K35" s="484"/>
      <c r="L35" s="484"/>
      <c r="M35" s="88"/>
      <c r="N35" s="89"/>
    </row>
    <row r="36" spans="1:17" s="9" customFormat="1" ht="20.100000000000001" customHeight="1">
      <c r="B36" s="52"/>
      <c r="C36" s="6"/>
      <c r="D36" s="6"/>
      <c r="E36" s="52"/>
      <c r="F36" s="52"/>
      <c r="G36" s="52"/>
      <c r="H36" s="314"/>
      <c r="I36" s="93"/>
      <c r="J36" s="60"/>
      <c r="K36" s="60"/>
      <c r="L36" s="60"/>
      <c r="M36" s="88"/>
      <c r="N36" s="89"/>
    </row>
    <row r="37" spans="1:17" s="357" customFormat="1" ht="5.0999999999999996" customHeight="1">
      <c r="B37" s="351"/>
      <c r="C37" s="351"/>
      <c r="D37" s="351"/>
      <c r="E37" s="351"/>
      <c r="F37" s="351"/>
      <c r="G37" s="351"/>
      <c r="H37" s="358"/>
      <c r="I37" s="495"/>
      <c r="J37" s="495"/>
      <c r="K37" s="495"/>
      <c r="L37" s="495"/>
      <c r="M37" s="359"/>
      <c r="N37" s="359"/>
    </row>
    <row r="38" spans="1:17" s="353" customFormat="1" ht="62.25" customHeight="1">
      <c r="A38" s="94"/>
      <c r="B38" s="361"/>
      <c r="C38" s="361"/>
      <c r="D38" s="361"/>
      <c r="E38" s="361"/>
      <c r="F38" s="361"/>
      <c r="G38" s="361"/>
      <c r="H38" s="362"/>
      <c r="I38" s="363"/>
      <c r="J38" s="363"/>
      <c r="K38" s="363"/>
      <c r="L38" s="364"/>
      <c r="M38" s="70"/>
      <c r="N38" s="71"/>
    </row>
    <row r="39" spans="1:17" s="436" customFormat="1" ht="37.5" customHeight="1">
      <c r="A39" s="434"/>
      <c r="B39" s="494" t="s">
        <v>66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35"/>
      <c r="N39" s="435"/>
    </row>
    <row r="40" spans="1:17" ht="20.100000000000001" customHeight="1">
      <c r="A40" s="94"/>
      <c r="B40" s="11"/>
      <c r="C40" s="11"/>
      <c r="D40" s="11"/>
      <c r="E40" s="11"/>
      <c r="F40" s="11"/>
      <c r="G40" s="11"/>
      <c r="H40" s="95"/>
      <c r="I40" s="96"/>
      <c r="J40" s="96"/>
      <c r="K40" s="96"/>
      <c r="L40" s="97"/>
      <c r="M40" s="76"/>
      <c r="N40" s="76"/>
    </row>
    <row r="41" spans="1:17" s="429" customFormat="1" ht="24.9" customHeight="1">
      <c r="A41" s="437"/>
      <c r="B41" s="332">
        <v>2018</v>
      </c>
      <c r="C41" s="332">
        <v>2019</v>
      </c>
      <c r="D41" s="332">
        <v>2021</v>
      </c>
      <c r="E41" s="332">
        <v>2021</v>
      </c>
      <c r="F41" s="332">
        <v>2022</v>
      </c>
      <c r="G41" s="332"/>
      <c r="H41" s="492" t="s">
        <v>65</v>
      </c>
      <c r="I41" s="492"/>
      <c r="J41" s="492"/>
      <c r="K41" s="492"/>
      <c r="L41" s="492"/>
      <c r="M41" s="438"/>
      <c r="N41" s="438"/>
      <c r="P41" s="430"/>
      <c r="Q41" s="430"/>
    </row>
    <row r="42" spans="1:17" s="11" customFormat="1" ht="20.100000000000001" customHeight="1">
      <c r="A42" s="99"/>
      <c r="K42" s="100"/>
      <c r="L42" s="100"/>
      <c r="M42" s="84"/>
      <c r="N42" s="41"/>
      <c r="O42" s="101"/>
      <c r="P42" s="101"/>
    </row>
    <row r="43" spans="1:17" s="11" customFormat="1" ht="23.1" customHeight="1">
      <c r="A43" s="99"/>
      <c r="B43" s="102">
        <f>B45+B47+B49+B61+B63</f>
        <v>330903.83419025567</v>
      </c>
      <c r="C43" s="102">
        <f>C45+C47+C49+C61+C63</f>
        <v>335219.23425498779</v>
      </c>
      <c r="D43" s="102">
        <f>D45+D47+D49+D61+D63</f>
        <v>320534.46168234764</v>
      </c>
      <c r="E43" s="102">
        <f>E45+E47+E49+E61+E63</f>
        <v>334097.51010724716</v>
      </c>
      <c r="F43" s="102">
        <v>340966.38889424253</v>
      </c>
      <c r="G43" s="102"/>
      <c r="H43" s="493" t="s">
        <v>1</v>
      </c>
      <c r="I43" s="493"/>
      <c r="J43" s="493"/>
      <c r="K43" s="38"/>
      <c r="L43" s="38"/>
      <c r="M43" s="103"/>
      <c r="N43" s="103"/>
      <c r="O43" s="29"/>
      <c r="P43" s="29"/>
    </row>
    <row r="44" spans="1:17" s="9" customFormat="1" ht="20.100000000000001" customHeight="1">
      <c r="A44" s="98"/>
      <c r="B44" s="102"/>
      <c r="C44" s="105"/>
      <c r="D44" s="102"/>
      <c r="E44" s="105"/>
      <c r="F44" s="102"/>
      <c r="G44" s="105"/>
      <c r="H44" s="106"/>
      <c r="I44" s="60"/>
      <c r="J44" s="60"/>
      <c r="K44" s="60"/>
      <c r="L44" s="60"/>
      <c r="M44" s="88"/>
      <c r="N44" s="89"/>
    </row>
    <row r="45" spans="1:17" s="9" customFormat="1" ht="23.1" customHeight="1">
      <c r="A45" s="98"/>
      <c r="B45" s="107">
        <v>11992.294830816936</v>
      </c>
      <c r="C45" s="108">
        <v>12283.515586805015</v>
      </c>
      <c r="D45" s="107">
        <v>14347.146205180243</v>
      </c>
      <c r="E45" s="108">
        <v>15738.819387186199</v>
      </c>
      <c r="F45" s="107">
        <v>15856.741620648861</v>
      </c>
      <c r="G45" s="108"/>
      <c r="H45" s="313" t="s">
        <v>2</v>
      </c>
      <c r="I45" s="491" t="s">
        <v>4</v>
      </c>
      <c r="J45" s="491"/>
      <c r="K45" s="491"/>
      <c r="L45" s="491"/>
      <c r="M45" s="109"/>
      <c r="N45" s="109"/>
      <c r="P45" s="101"/>
    </row>
    <row r="46" spans="1:17" s="9" customFormat="1" ht="20.100000000000001" customHeight="1">
      <c r="A46" s="98"/>
      <c r="B46" s="107"/>
      <c r="C46" s="108"/>
      <c r="D46" s="107"/>
      <c r="E46" s="108"/>
      <c r="F46" s="107"/>
      <c r="G46" s="108"/>
      <c r="H46" s="93"/>
      <c r="I46" s="60"/>
      <c r="J46" s="60"/>
      <c r="K46" s="60"/>
      <c r="L46" s="60"/>
      <c r="M46" s="110"/>
      <c r="N46" s="110"/>
    </row>
    <row r="47" spans="1:17" s="9" customFormat="1" ht="23.1" customHeight="1">
      <c r="A47" s="98"/>
      <c r="B47" s="111">
        <v>26223.27452685899</v>
      </c>
      <c r="C47" s="112">
        <v>26228.20219633876</v>
      </c>
      <c r="D47" s="111">
        <v>23238.187145836866</v>
      </c>
      <c r="E47" s="112">
        <v>25747.911357385561</v>
      </c>
      <c r="F47" s="111">
        <v>29297.005679000002</v>
      </c>
      <c r="G47" s="112"/>
      <c r="H47" s="312" t="s">
        <v>5</v>
      </c>
      <c r="I47" s="491" t="s">
        <v>62</v>
      </c>
      <c r="J47" s="491"/>
      <c r="K47" s="491"/>
      <c r="L47" s="491"/>
      <c r="M47" s="110"/>
      <c r="N47" s="110"/>
      <c r="P47" s="65"/>
    </row>
    <row r="48" spans="1:17" s="9" customFormat="1" ht="20.100000000000001" customHeight="1">
      <c r="A48" s="98"/>
      <c r="B48" s="111"/>
      <c r="C48" s="112"/>
      <c r="D48" s="111"/>
      <c r="E48" s="112"/>
      <c r="F48" s="111"/>
      <c r="G48" s="112"/>
      <c r="H48" s="93"/>
      <c r="I48" s="60"/>
      <c r="J48" s="60"/>
      <c r="K48" s="60"/>
      <c r="L48" s="60"/>
      <c r="M48" s="110"/>
      <c r="N48" s="110"/>
    </row>
    <row r="49" spans="1:16" s="9" customFormat="1" ht="23.1" customHeight="1">
      <c r="A49" s="98"/>
      <c r="B49" s="325">
        <f>B51+B53+B55+B57+B59</f>
        <v>79158.468398234341</v>
      </c>
      <c r="C49" s="325">
        <f>C51+C53+C55+C57+C59</f>
        <v>80998.32022152617</v>
      </c>
      <c r="D49" s="325">
        <v>78892.363895769813</v>
      </c>
      <c r="E49" s="325">
        <v>82836.982090556499</v>
      </c>
      <c r="F49" s="325">
        <v>58324.285301000004</v>
      </c>
      <c r="G49" s="10"/>
      <c r="H49" s="313" t="s">
        <v>6</v>
      </c>
      <c r="I49" s="491" t="s">
        <v>8</v>
      </c>
      <c r="J49" s="491"/>
      <c r="K49" s="491"/>
      <c r="L49" s="491"/>
      <c r="M49" s="110"/>
      <c r="N49" s="110"/>
      <c r="O49" s="5"/>
      <c r="P49" s="5"/>
    </row>
    <row r="50" spans="1:16" s="9" customFormat="1" ht="20.100000000000001" customHeight="1">
      <c r="A50" s="98"/>
      <c r="B50" s="325"/>
      <c r="C50" s="325"/>
      <c r="D50" s="325"/>
      <c r="E50" s="325"/>
      <c r="F50" s="325"/>
      <c r="G50" s="10"/>
      <c r="H50" s="93"/>
      <c r="I50" s="60"/>
      <c r="J50" s="60"/>
      <c r="K50" s="60"/>
      <c r="L50" s="60"/>
      <c r="M50" s="110"/>
      <c r="N50" s="110"/>
    </row>
    <row r="51" spans="1:16" s="9" customFormat="1" ht="23.1" customHeight="1">
      <c r="A51" s="98"/>
      <c r="B51" s="113">
        <v>20453.012975401511</v>
      </c>
      <c r="C51" s="113">
        <v>21732.132296126514</v>
      </c>
      <c r="D51" s="113">
        <v>21037.856251066787</v>
      </c>
      <c r="E51" s="113">
        <v>22031.2088987733</v>
      </c>
      <c r="F51" s="113">
        <v>21481.191123000001</v>
      </c>
      <c r="G51" s="113"/>
      <c r="H51" s="314"/>
      <c r="I51" s="93">
        <v>3.1</v>
      </c>
      <c r="J51" s="484" t="s">
        <v>10</v>
      </c>
      <c r="K51" s="484"/>
      <c r="L51" s="484"/>
      <c r="M51" s="110"/>
      <c r="N51" s="110"/>
    </row>
    <row r="52" spans="1:16" s="9" customFormat="1" ht="20.100000000000001" customHeight="1">
      <c r="A52" s="98"/>
      <c r="B52" s="113"/>
      <c r="C52" s="113"/>
      <c r="D52" s="113"/>
      <c r="E52" s="113"/>
      <c r="F52" s="113"/>
      <c r="G52" s="113"/>
      <c r="H52" s="314"/>
      <c r="I52" s="93"/>
      <c r="J52" s="60"/>
      <c r="K52" s="60"/>
      <c r="L52" s="60"/>
      <c r="M52" s="110"/>
      <c r="N52" s="110"/>
    </row>
    <row r="53" spans="1:16" s="9" customFormat="1" ht="23.1" customHeight="1">
      <c r="A53" s="98"/>
      <c r="B53" s="113">
        <v>3088.092429734842</v>
      </c>
      <c r="C53" s="113">
        <v>3108.1872669113754</v>
      </c>
      <c r="D53" s="113">
        <v>2656.2761705694352</v>
      </c>
      <c r="E53" s="113">
        <v>2786.4307406766989</v>
      </c>
      <c r="F53" s="113">
        <v>3183.1781270000001</v>
      </c>
      <c r="G53" s="113"/>
      <c r="H53" s="314"/>
      <c r="I53" s="93">
        <v>3.2</v>
      </c>
      <c r="J53" s="484" t="s">
        <v>12</v>
      </c>
      <c r="K53" s="484"/>
      <c r="L53" s="484"/>
      <c r="M53" s="110"/>
      <c r="N53" s="110"/>
    </row>
    <row r="54" spans="1:16" s="9" customFormat="1" ht="20.100000000000001" customHeight="1">
      <c r="A54" s="98"/>
      <c r="B54" s="113"/>
      <c r="C54" s="113"/>
      <c r="D54" s="113"/>
      <c r="E54" s="113"/>
      <c r="F54" s="113"/>
      <c r="G54" s="113"/>
      <c r="H54" s="314"/>
      <c r="I54" s="93"/>
      <c r="J54" s="60"/>
      <c r="K54" s="60"/>
      <c r="L54" s="60"/>
      <c r="M54" s="110"/>
      <c r="N54" s="110"/>
    </row>
    <row r="55" spans="1:16" s="9" customFormat="1" ht="23.1" customHeight="1">
      <c r="A55" s="98"/>
      <c r="B55" s="113">
        <v>40260.813982209103</v>
      </c>
      <c r="C55" s="113">
        <v>40593.071164471912</v>
      </c>
      <c r="D55" s="113">
        <v>38631.300259122014</v>
      </c>
      <c r="E55" s="113">
        <v>40543.619670506072</v>
      </c>
      <c r="F55" s="113">
        <v>14059.933405</v>
      </c>
      <c r="G55" s="113"/>
      <c r="H55" s="314"/>
      <c r="I55" s="93">
        <v>3.3</v>
      </c>
      <c r="J55" s="484" t="s">
        <v>14</v>
      </c>
      <c r="K55" s="484"/>
      <c r="L55" s="484"/>
      <c r="M55" s="110"/>
      <c r="N55" s="110"/>
    </row>
    <row r="56" spans="1:16" s="9" customFormat="1" ht="20.100000000000001" customHeight="1">
      <c r="A56" s="98"/>
      <c r="B56" s="113"/>
      <c r="C56" s="113"/>
      <c r="D56" s="113"/>
      <c r="E56" s="113"/>
      <c r="F56" s="113"/>
      <c r="G56" s="113"/>
      <c r="H56" s="314"/>
      <c r="I56" s="93"/>
      <c r="J56" s="60"/>
      <c r="K56" s="60"/>
      <c r="L56" s="60"/>
      <c r="M56" s="110"/>
      <c r="N56" s="110"/>
    </row>
    <row r="57" spans="1:16" s="9" customFormat="1" ht="23.1" customHeight="1">
      <c r="A57" s="98"/>
      <c r="B57" s="113">
        <v>5893.8421227436793</v>
      </c>
      <c r="C57" s="113">
        <v>5907.1860345685791</v>
      </c>
      <c r="D57" s="113">
        <v>6799.4397305834545</v>
      </c>
      <c r="E57" s="113">
        <v>7326.7663760372025</v>
      </c>
      <c r="F57" s="113">
        <v>7337.7511000000004</v>
      </c>
      <c r="G57" s="113"/>
      <c r="H57" s="314"/>
      <c r="I57" s="93">
        <v>3.4</v>
      </c>
      <c r="J57" s="484" t="s">
        <v>16</v>
      </c>
      <c r="K57" s="484"/>
      <c r="L57" s="484"/>
      <c r="M57" s="110"/>
      <c r="N57" s="110"/>
    </row>
    <row r="58" spans="1:16" s="9" customFormat="1" ht="20.100000000000001" customHeight="1">
      <c r="A58" s="98"/>
      <c r="B58" s="113"/>
      <c r="C58" s="113"/>
      <c r="D58" s="113"/>
      <c r="E58" s="113"/>
      <c r="F58" s="113"/>
      <c r="G58" s="113"/>
      <c r="H58" s="314"/>
      <c r="I58" s="93"/>
      <c r="J58" s="60"/>
      <c r="K58" s="60"/>
      <c r="L58" s="60"/>
      <c r="M58" s="110"/>
      <c r="N58" s="110"/>
    </row>
    <row r="59" spans="1:16" s="9" customFormat="1" ht="23.1" customHeight="1">
      <c r="A59" s="98"/>
      <c r="B59" s="113">
        <v>9462.7068881451996</v>
      </c>
      <c r="C59" s="113">
        <v>9657.7434594477763</v>
      </c>
      <c r="D59" s="113">
        <v>9767.4914844281084</v>
      </c>
      <c r="E59" s="113">
        <v>10148.956404563229</v>
      </c>
      <c r="F59" s="113">
        <v>12262.231545000001</v>
      </c>
      <c r="G59" s="113"/>
      <c r="H59" s="314"/>
      <c r="I59" s="93">
        <v>3.5</v>
      </c>
      <c r="J59" s="484" t="s">
        <v>60</v>
      </c>
      <c r="K59" s="484"/>
      <c r="L59" s="484"/>
      <c r="M59" s="110"/>
      <c r="N59" s="110"/>
    </row>
    <row r="60" spans="1:16" s="9" customFormat="1" ht="20.100000000000001" customHeight="1">
      <c r="A60" s="98"/>
      <c r="B60" s="113"/>
      <c r="C60" s="113"/>
      <c r="D60" s="113"/>
      <c r="E60" s="113"/>
      <c r="F60" s="113"/>
      <c r="G60" s="113"/>
      <c r="H60" s="314"/>
      <c r="I60" s="93"/>
      <c r="J60" s="60"/>
      <c r="K60" s="60"/>
      <c r="L60" s="60"/>
      <c r="M60" s="110"/>
      <c r="N60" s="110"/>
    </row>
    <row r="61" spans="1:16" s="9" customFormat="1" ht="23.1" customHeight="1">
      <c r="A61" s="98"/>
      <c r="B61" s="107">
        <v>6212.8341436527808</v>
      </c>
      <c r="C61" s="108">
        <v>6237.2086455044127</v>
      </c>
      <c r="D61" s="107">
        <v>5058.376210994551</v>
      </c>
      <c r="E61" s="108">
        <v>4805.4574005878203</v>
      </c>
      <c r="F61" s="107">
        <v>5925.7715459999999</v>
      </c>
      <c r="G61" s="108"/>
      <c r="H61" s="313" t="s">
        <v>17</v>
      </c>
      <c r="I61" s="491" t="s">
        <v>19</v>
      </c>
      <c r="J61" s="491"/>
      <c r="K61" s="491"/>
      <c r="L61" s="491"/>
      <c r="M61" s="110"/>
      <c r="N61" s="110"/>
      <c r="P61" s="65"/>
    </row>
    <row r="62" spans="1:16" s="9" customFormat="1" ht="20.100000000000001" customHeight="1">
      <c r="A62" s="98"/>
      <c r="B62" s="107"/>
      <c r="C62" s="108"/>
      <c r="D62" s="107"/>
      <c r="E62" s="108"/>
      <c r="F62" s="107"/>
      <c r="G62" s="108"/>
      <c r="H62" s="93"/>
      <c r="I62" s="38"/>
      <c r="J62" s="38"/>
      <c r="K62" s="38"/>
      <c r="L62" s="38"/>
      <c r="M62" s="110"/>
      <c r="N62" s="110"/>
    </row>
    <row r="63" spans="1:16" s="9" customFormat="1" ht="23.1" customHeight="1">
      <c r="A63" s="98"/>
      <c r="B63" s="325">
        <f>B65+B67+B69</f>
        <v>207316.96229069261</v>
      </c>
      <c r="C63" s="325">
        <f>C65+C67+C69</f>
        <v>209471.98760481342</v>
      </c>
      <c r="D63" s="325">
        <v>198998.38822456615</v>
      </c>
      <c r="E63" s="325">
        <v>204968.33987153106</v>
      </c>
      <c r="F63" s="325">
        <v>231562.58474690799</v>
      </c>
      <c r="G63" s="10"/>
      <c r="H63" s="313" t="s">
        <v>20</v>
      </c>
      <c r="I63" s="491" t="s">
        <v>22</v>
      </c>
      <c r="J63" s="491"/>
      <c r="K63" s="491"/>
      <c r="L63" s="491"/>
      <c r="M63" s="110"/>
      <c r="N63" s="110"/>
      <c r="O63" s="68"/>
      <c r="P63" s="68"/>
    </row>
    <row r="64" spans="1:16" s="9" customFormat="1" ht="20.100000000000001" customHeight="1">
      <c r="A64" s="98"/>
      <c r="B64" s="325"/>
      <c r="C64" s="325"/>
      <c r="D64" s="325"/>
      <c r="E64" s="325"/>
      <c r="F64" s="325"/>
      <c r="G64" s="10"/>
      <c r="H64" s="93"/>
      <c r="I64" s="60"/>
      <c r="J64" s="60"/>
      <c r="K64" s="60"/>
      <c r="L64" s="60"/>
      <c r="M64" s="110"/>
      <c r="N64" s="110"/>
    </row>
    <row r="65" spans="1:16" s="9" customFormat="1" ht="23.1" customHeight="1">
      <c r="A65" s="98"/>
      <c r="B65" s="113">
        <v>103503.78713293414</v>
      </c>
      <c r="C65" s="113">
        <v>103791.44559444237</v>
      </c>
      <c r="D65" s="113">
        <v>104328.29157802512</v>
      </c>
      <c r="E65" s="113">
        <v>113466.61445617827</v>
      </c>
      <c r="F65" s="113">
        <v>117877.991186</v>
      </c>
      <c r="G65" s="113"/>
      <c r="H65" s="314"/>
      <c r="I65" s="93">
        <v>5.0999999999999996</v>
      </c>
      <c r="J65" s="484" t="s">
        <v>24</v>
      </c>
      <c r="K65" s="484"/>
      <c r="L65" s="484"/>
      <c r="M65" s="110"/>
      <c r="N65" s="110"/>
    </row>
    <row r="66" spans="1:16" s="9" customFormat="1" ht="20.100000000000001" customHeight="1">
      <c r="A66" s="98"/>
      <c r="B66" s="114"/>
      <c r="C66" s="113"/>
      <c r="D66" s="113"/>
      <c r="E66" s="113"/>
      <c r="F66" s="113"/>
      <c r="G66" s="113"/>
      <c r="H66" s="314"/>
      <c r="I66" s="93"/>
      <c r="J66" s="60"/>
      <c r="K66" s="60"/>
      <c r="L66" s="60"/>
      <c r="M66" s="110"/>
      <c r="N66" s="110"/>
    </row>
    <row r="67" spans="1:16" s="9" customFormat="1" ht="23.1" customHeight="1">
      <c r="A67" s="98"/>
      <c r="B67" s="113">
        <v>30230.319982441597</v>
      </c>
      <c r="C67" s="113">
        <v>31382.389323615149</v>
      </c>
      <c r="D67" s="113">
        <v>27843.956242402634</v>
      </c>
      <c r="E67" s="113">
        <v>30427.946489005873</v>
      </c>
      <c r="F67" s="113">
        <v>27295.806685</v>
      </c>
      <c r="G67" s="113"/>
      <c r="H67" s="314"/>
      <c r="I67" s="93">
        <v>5.2</v>
      </c>
      <c r="J67" s="484" t="s">
        <v>26</v>
      </c>
      <c r="K67" s="484"/>
      <c r="L67" s="484"/>
      <c r="M67" s="110"/>
      <c r="N67" s="110"/>
    </row>
    <row r="68" spans="1:16" s="9" customFormat="1" ht="20.100000000000001" customHeight="1">
      <c r="A68" s="98"/>
      <c r="B68" s="113"/>
      <c r="C68" s="113"/>
      <c r="D68" s="113"/>
      <c r="E68" s="113"/>
      <c r="F68" s="113"/>
      <c r="G68" s="113"/>
      <c r="H68" s="314"/>
      <c r="I68" s="93"/>
      <c r="J68" s="60"/>
      <c r="K68" s="60"/>
      <c r="L68" s="60"/>
      <c r="M68" s="110"/>
      <c r="N68" s="110"/>
    </row>
    <row r="69" spans="1:16" s="9" customFormat="1" ht="23.1" customHeight="1">
      <c r="A69" s="98"/>
      <c r="B69" s="113">
        <v>73582.855175316872</v>
      </c>
      <c r="C69" s="113">
        <v>74298.152686755915</v>
      </c>
      <c r="D69" s="113">
        <v>66826.140404138394</v>
      </c>
      <c r="E69" s="113">
        <v>61073.778926346931</v>
      </c>
      <c r="F69" s="113">
        <v>86388.786875586506</v>
      </c>
      <c r="G69" s="113"/>
      <c r="H69" s="314"/>
      <c r="I69" s="93">
        <v>5.3</v>
      </c>
      <c r="J69" s="484" t="s">
        <v>28</v>
      </c>
      <c r="K69" s="484"/>
      <c r="L69" s="484"/>
      <c r="M69" s="110"/>
      <c r="N69" s="110"/>
      <c r="P69" s="56"/>
    </row>
    <row r="70" spans="1:16" s="9" customFormat="1" ht="20.100000000000001" customHeight="1">
      <c r="A70" s="98"/>
      <c r="B70" s="52"/>
      <c r="C70" s="6"/>
      <c r="D70" s="6"/>
      <c r="E70" s="113"/>
      <c r="F70" s="113"/>
      <c r="G70" s="113"/>
      <c r="H70" s="51"/>
      <c r="I70" s="47"/>
      <c r="M70" s="110"/>
      <c r="N70" s="110"/>
      <c r="P70" s="56"/>
    </row>
    <row r="71" spans="1:16" s="357" customFormat="1" ht="5.0999999999999996" customHeight="1">
      <c r="A71" s="376"/>
      <c r="B71" s="351"/>
      <c r="C71" s="351"/>
      <c r="D71" s="351"/>
      <c r="E71" s="351"/>
      <c r="F71" s="351"/>
      <c r="G71" s="351"/>
      <c r="H71" s="377"/>
      <c r="I71" s="481"/>
      <c r="J71" s="481"/>
      <c r="K71" s="481"/>
      <c r="L71" s="481"/>
      <c r="M71" s="378"/>
      <c r="N71" s="378"/>
    </row>
    <row r="72" spans="1:16" s="353" customFormat="1" ht="20.100000000000001" customHeight="1">
      <c r="B72" s="348"/>
      <c r="C72" s="348"/>
      <c r="D72" s="348"/>
      <c r="E72" s="348"/>
      <c r="F72" s="348"/>
      <c r="G72" s="348"/>
      <c r="H72" s="360"/>
      <c r="I72" s="350"/>
      <c r="J72" s="350"/>
      <c r="K72" s="350"/>
      <c r="L72" s="348"/>
      <c r="M72" s="70"/>
      <c r="N72" s="71"/>
      <c r="O72" s="354"/>
    </row>
    <row r="73" spans="1:16" ht="18" customHeight="1">
      <c r="B73" s="9"/>
      <c r="C73" s="9"/>
      <c r="D73" s="9"/>
      <c r="E73" s="9"/>
      <c r="F73" s="9"/>
      <c r="G73" s="9"/>
      <c r="H73" s="80"/>
      <c r="I73" s="28"/>
      <c r="J73" s="28"/>
      <c r="K73" s="28"/>
      <c r="L73" s="9"/>
    </row>
    <row r="74" spans="1:16" ht="18" customHeight="1">
      <c r="B74" s="9"/>
      <c r="C74" s="9"/>
      <c r="D74" s="9"/>
      <c r="E74" s="9"/>
      <c r="F74" s="9"/>
      <c r="G74" s="9"/>
      <c r="H74" s="80"/>
      <c r="I74" s="28"/>
      <c r="J74" s="28"/>
      <c r="K74" s="28"/>
      <c r="L74" s="9"/>
    </row>
    <row r="75" spans="1:16" ht="15.75" customHeight="1">
      <c r="A75" s="482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482"/>
    </row>
    <row r="76" spans="1:16">
      <c r="E76" s="115"/>
      <c r="F76" s="115"/>
      <c r="G76" s="115"/>
    </row>
    <row r="78" spans="1:16">
      <c r="E78" s="34"/>
      <c r="F78" s="34"/>
      <c r="G78" s="34"/>
    </row>
  </sheetData>
  <mergeCells count="35">
    <mergeCell ref="I15:L15"/>
    <mergeCell ref="B3:L3"/>
    <mergeCell ref="B5:L5"/>
    <mergeCell ref="H9:J9"/>
    <mergeCell ref="I11:L11"/>
    <mergeCell ref="I13:L13"/>
    <mergeCell ref="B39:L39"/>
    <mergeCell ref="J17:L17"/>
    <mergeCell ref="J19:L19"/>
    <mergeCell ref="J21:L21"/>
    <mergeCell ref="J23:L23"/>
    <mergeCell ref="J25:L25"/>
    <mergeCell ref="I27:L27"/>
    <mergeCell ref="I29:L29"/>
    <mergeCell ref="J31:L31"/>
    <mergeCell ref="J33:L33"/>
    <mergeCell ref="J35:L35"/>
    <mergeCell ref="I37:L37"/>
    <mergeCell ref="I63:L63"/>
    <mergeCell ref="H41:L41"/>
    <mergeCell ref="H43:J43"/>
    <mergeCell ref="I45:L45"/>
    <mergeCell ref="I47:L47"/>
    <mergeCell ref="I49:L49"/>
    <mergeCell ref="J51:L51"/>
    <mergeCell ref="J53:L53"/>
    <mergeCell ref="J55:L55"/>
    <mergeCell ref="J57:L57"/>
    <mergeCell ref="J59:L59"/>
    <mergeCell ref="I61:L61"/>
    <mergeCell ref="J65:L65"/>
    <mergeCell ref="J67:L67"/>
    <mergeCell ref="J69:L69"/>
    <mergeCell ref="I71:L71"/>
    <mergeCell ref="A75:L75"/>
  </mergeCells>
  <printOptions horizontalCentered="1"/>
  <pageMargins left="0.51181102362204722" right="0.51181102362204722" top="0.23622047244094491" bottom="0" header="0.19685039370078741" footer="0"/>
  <pageSetup paperSize="9" scale="48" firstPageNumber="19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4"/>
  <sheetViews>
    <sheetView view="pageBreakPreview" zoomScale="60" zoomScaleNormal="70" workbookViewId="0">
      <pane ySplit="7" topLeftCell="A8" activePane="bottomLeft" state="frozen"/>
      <selection activeCell="C49" sqref="C49:F49"/>
      <selection pane="bottomLeft" activeCell="J69" sqref="J69"/>
    </sheetView>
  </sheetViews>
  <sheetFormatPr defaultColWidth="9.109375" defaultRowHeight="44.4"/>
  <cols>
    <col min="1" max="1" width="1.6640625" style="12" customWidth="1"/>
    <col min="2" max="3" width="5.6640625" style="17" customWidth="1"/>
    <col min="4" max="4" width="7.6640625" style="116" customWidth="1"/>
    <col min="5" max="5" width="1.6640625" style="12" customWidth="1"/>
    <col min="6" max="6" width="79.6640625" style="12" customWidth="1"/>
    <col min="7" max="12" width="14.6640625" style="12" customWidth="1"/>
    <col min="13" max="13" width="6.44140625" style="117" customWidth="1"/>
    <col min="14" max="14" width="21.5546875" style="118" customWidth="1"/>
    <col min="15" max="15" width="20.5546875" style="119" bestFit="1" customWidth="1"/>
    <col min="16" max="16" width="9.109375" style="12"/>
    <col min="17" max="17" width="9.109375" style="120"/>
    <col min="18" max="16384" width="9.109375" style="12"/>
  </cols>
  <sheetData>
    <row r="1" spans="1:17" ht="30" customHeight="1"/>
    <row r="2" spans="1:17" ht="20.100000000000001" customHeight="1">
      <c r="A2" s="20"/>
      <c r="B2" s="21"/>
      <c r="C2" s="15"/>
      <c r="D2" s="15"/>
      <c r="E2" s="15"/>
      <c r="F2" s="15"/>
      <c r="G2" s="15"/>
      <c r="H2" s="15"/>
      <c r="I2" s="15"/>
      <c r="J2" s="15"/>
      <c r="K2" s="15"/>
      <c r="L2" s="20"/>
      <c r="M2" s="23"/>
      <c r="N2" s="121"/>
    </row>
    <row r="3" spans="1:17" ht="25.5" customHeight="1">
      <c r="A3" s="20"/>
      <c r="B3" s="499" t="s">
        <v>96</v>
      </c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122"/>
      <c r="N3" s="123"/>
    </row>
    <row r="4" spans="1:17" ht="20.100000000000001" customHeight="1">
      <c r="B4" s="28"/>
      <c r="C4" s="8"/>
      <c r="D4" s="8"/>
      <c r="E4" s="8"/>
      <c r="F4" s="11"/>
      <c r="G4" s="124"/>
      <c r="H4" s="11"/>
      <c r="I4" s="11"/>
      <c r="J4" s="78"/>
      <c r="K4" s="78"/>
      <c r="L4" s="78"/>
      <c r="M4" s="97"/>
    </row>
    <row r="5" spans="1:17" s="439" customFormat="1" ht="37.5" customHeight="1">
      <c r="B5" s="490" t="s">
        <v>68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342"/>
      <c r="N5" s="440"/>
      <c r="O5" s="441"/>
      <c r="Q5" s="442"/>
    </row>
    <row r="6" spans="1:17" ht="20.100000000000001" customHeight="1">
      <c r="B6" s="8"/>
      <c r="C6" s="8"/>
      <c r="D6" s="8"/>
      <c r="E6" s="8"/>
      <c r="F6" s="7"/>
      <c r="G6" s="11"/>
      <c r="H6" s="11"/>
      <c r="I6" s="11"/>
      <c r="J6" s="11"/>
      <c r="K6" s="11"/>
      <c r="L6" s="11"/>
      <c r="M6" s="97"/>
      <c r="N6" s="125"/>
    </row>
    <row r="7" spans="1:17" s="429" customFormat="1" ht="24.9" customHeight="1">
      <c r="B7" s="487" t="s">
        <v>63</v>
      </c>
      <c r="C7" s="487"/>
      <c r="D7" s="487"/>
      <c r="E7" s="487"/>
      <c r="F7" s="487"/>
      <c r="G7" s="332">
        <v>2012</v>
      </c>
      <c r="H7" s="332">
        <v>2013</v>
      </c>
      <c r="I7" s="332">
        <v>2014</v>
      </c>
      <c r="J7" s="332">
        <v>2015</v>
      </c>
      <c r="K7" s="332">
        <v>2016</v>
      </c>
      <c r="L7" s="332">
        <v>2017</v>
      </c>
      <c r="M7" s="332"/>
      <c r="N7" s="443"/>
      <c r="O7" s="444"/>
      <c r="Q7" s="332"/>
    </row>
    <row r="8" spans="1:17" s="11" customFormat="1" ht="20.100000000000001" customHeight="1">
      <c r="B8" s="8"/>
      <c r="M8" s="38"/>
      <c r="N8" s="126"/>
      <c r="O8" s="109"/>
      <c r="P8" s="9"/>
    </row>
    <row r="9" spans="1:17" s="11" customFormat="1" ht="23.1" customHeight="1">
      <c r="B9" s="488" t="s">
        <v>0</v>
      </c>
      <c r="C9" s="488"/>
      <c r="D9" s="488"/>
      <c r="E9" s="35"/>
      <c r="F9" s="35"/>
      <c r="G9" s="86">
        <f t="shared" ref="G9:L9" si="0">G11+G13+G15+G27+G29</f>
        <v>331737</v>
      </c>
      <c r="H9" s="86">
        <f t="shared" si="0"/>
        <v>341369.58572338556</v>
      </c>
      <c r="I9" s="86">
        <f t="shared" si="0"/>
        <v>367137.27499919239</v>
      </c>
      <c r="J9" s="86">
        <f t="shared" si="0"/>
        <v>372569.72011030343</v>
      </c>
      <c r="K9" s="327">
        <f t="shared" si="0"/>
        <v>387585.51824582618</v>
      </c>
      <c r="L9" s="327">
        <f t="shared" si="0"/>
        <v>402839.84053711593</v>
      </c>
      <c r="M9" s="97"/>
      <c r="N9" s="126"/>
      <c r="O9" s="109"/>
      <c r="P9" s="9"/>
    </row>
    <row r="10" spans="1:17" s="9" customFormat="1" ht="20.100000000000001" customHeight="1">
      <c r="B10" s="28"/>
      <c r="C10" s="60"/>
      <c r="D10" s="60"/>
      <c r="E10" s="60"/>
      <c r="F10" s="60"/>
      <c r="G10" s="86"/>
      <c r="H10" s="86"/>
      <c r="I10" s="86"/>
      <c r="J10" s="86"/>
      <c r="K10" s="327"/>
      <c r="L10" s="87"/>
      <c r="M10" s="127"/>
      <c r="N10" s="128"/>
      <c r="O10" s="109"/>
      <c r="Q10" s="11"/>
    </row>
    <row r="11" spans="1:17" s="9" customFormat="1" ht="23.1" customHeight="1">
      <c r="B11" s="44" t="s">
        <v>2</v>
      </c>
      <c r="C11" s="485" t="s">
        <v>3</v>
      </c>
      <c r="D11" s="485"/>
      <c r="E11" s="485"/>
      <c r="F11" s="485"/>
      <c r="G11" s="10">
        <v>106854</v>
      </c>
      <c r="H11" s="10">
        <v>107152.068965517</v>
      </c>
      <c r="I11" s="10">
        <v>111870</v>
      </c>
      <c r="J11" s="10">
        <v>114950.7</v>
      </c>
      <c r="K11" s="325">
        <v>124434.30366917058</v>
      </c>
      <c r="L11" s="325">
        <v>135982.03007573</v>
      </c>
      <c r="M11" s="38"/>
      <c r="N11" s="126"/>
      <c r="O11" s="109"/>
      <c r="Q11" s="11"/>
    </row>
    <row r="12" spans="1:17" s="9" customFormat="1" ht="20.100000000000001" customHeight="1">
      <c r="B12" s="47"/>
      <c r="C12" s="484"/>
      <c r="D12" s="484"/>
      <c r="E12" s="484"/>
      <c r="F12" s="484"/>
      <c r="G12" s="10"/>
      <c r="H12" s="10"/>
      <c r="I12" s="10"/>
      <c r="J12" s="10"/>
      <c r="K12" s="325"/>
      <c r="L12" s="325"/>
      <c r="M12" s="60"/>
      <c r="N12" s="126"/>
      <c r="O12" s="109"/>
      <c r="Q12" s="11"/>
    </row>
    <row r="13" spans="1:17" s="9" customFormat="1" ht="23.1" customHeight="1">
      <c r="B13" s="50" t="s">
        <v>5</v>
      </c>
      <c r="C13" s="485" t="s">
        <v>61</v>
      </c>
      <c r="D13" s="485"/>
      <c r="E13" s="485"/>
      <c r="F13" s="485"/>
      <c r="G13" s="10">
        <v>2240</v>
      </c>
      <c r="H13" s="10">
        <v>4295.2285714285699</v>
      </c>
      <c r="I13" s="10">
        <v>4687.0285714285701</v>
      </c>
      <c r="J13" s="10">
        <v>4493.0285714285701</v>
      </c>
      <c r="K13" s="325">
        <v>4262.6133114285713</v>
      </c>
      <c r="L13" s="325">
        <v>4525.3179518571433</v>
      </c>
      <c r="M13" s="38"/>
      <c r="N13" s="126"/>
      <c r="O13" s="109"/>
      <c r="Q13" s="11"/>
    </row>
    <row r="14" spans="1:17" s="9" customFormat="1" ht="20.100000000000001" customHeight="1">
      <c r="B14" s="47"/>
      <c r="C14" s="484"/>
      <c r="D14" s="484"/>
      <c r="E14" s="484"/>
      <c r="F14" s="484"/>
      <c r="G14" s="10"/>
      <c r="H14" s="10"/>
      <c r="I14" s="10"/>
      <c r="J14" s="10"/>
      <c r="K14" s="325"/>
      <c r="L14" s="325"/>
      <c r="M14" s="60"/>
      <c r="N14" s="126"/>
      <c r="O14" s="109"/>
      <c r="Q14" s="11"/>
    </row>
    <row r="15" spans="1:17" s="9" customFormat="1" ht="23.1" customHeight="1">
      <c r="B15" s="44" t="s">
        <v>6</v>
      </c>
      <c r="C15" s="485" t="s">
        <v>7</v>
      </c>
      <c r="D15" s="485"/>
      <c r="E15" s="485"/>
      <c r="F15" s="485"/>
      <c r="G15" s="10">
        <f t="shared" ref="G15:L15" si="1">G17+G19+G21+G23+G25</f>
        <v>85480</v>
      </c>
      <c r="H15" s="10">
        <f t="shared" si="1"/>
        <v>90467.944597872804</v>
      </c>
      <c r="I15" s="10">
        <f t="shared" si="1"/>
        <v>100103.72837301579</v>
      </c>
      <c r="J15" s="10">
        <f t="shared" si="1"/>
        <v>98180.155706349091</v>
      </c>
      <c r="K15" s="325">
        <f t="shared" si="1"/>
        <v>101147.4836978002</v>
      </c>
      <c r="L15" s="325">
        <f t="shared" si="1"/>
        <v>101824.0985326497</v>
      </c>
      <c r="M15" s="38"/>
      <c r="N15" s="126"/>
      <c r="O15" s="109"/>
      <c r="Q15" s="11"/>
    </row>
    <row r="16" spans="1:17" s="9" customFormat="1" ht="20.100000000000001" customHeight="1">
      <c r="B16" s="47"/>
      <c r="C16" s="484"/>
      <c r="D16" s="484"/>
      <c r="E16" s="484"/>
      <c r="F16" s="484"/>
      <c r="G16" s="10"/>
      <c r="H16" s="10"/>
      <c r="I16" s="10"/>
      <c r="J16" s="10"/>
      <c r="K16" s="325"/>
      <c r="L16" s="325"/>
      <c r="M16" s="60"/>
      <c r="N16" s="126"/>
      <c r="O16" s="109"/>
      <c r="Q16" s="11"/>
    </row>
    <row r="17" spans="2:17" s="9" customFormat="1" ht="23.1" customHeight="1">
      <c r="B17" s="51"/>
      <c r="C17" s="47">
        <v>3.1</v>
      </c>
      <c r="D17" s="483" t="s">
        <v>9</v>
      </c>
      <c r="E17" s="483"/>
      <c r="F17" s="483"/>
      <c r="G17" s="6">
        <v>6115</v>
      </c>
      <c r="H17" s="6">
        <v>7793.75</v>
      </c>
      <c r="I17" s="6">
        <v>9620</v>
      </c>
      <c r="J17" s="6">
        <v>10192</v>
      </c>
      <c r="K17" s="326">
        <v>9964.8526977000001</v>
      </c>
      <c r="L17" s="326">
        <v>10092.84021728</v>
      </c>
      <c r="M17" s="127"/>
      <c r="N17" s="128"/>
      <c r="O17" s="109"/>
      <c r="Q17" s="11"/>
    </row>
    <row r="18" spans="2:17" s="9" customFormat="1" ht="20.100000000000001" customHeight="1">
      <c r="B18" s="51"/>
      <c r="C18" s="47"/>
      <c r="D18" s="484"/>
      <c r="E18" s="484"/>
      <c r="F18" s="484"/>
      <c r="G18" s="6"/>
      <c r="H18" s="6"/>
      <c r="I18" s="6"/>
      <c r="J18" s="6"/>
      <c r="K18" s="326"/>
      <c r="L18" s="326"/>
      <c r="M18" s="127"/>
      <c r="N18" s="128"/>
      <c r="O18" s="109"/>
      <c r="Q18" s="11"/>
    </row>
    <row r="19" spans="2:17" s="9" customFormat="1" ht="23.1" customHeight="1">
      <c r="B19" s="51"/>
      <c r="C19" s="47">
        <v>3.2</v>
      </c>
      <c r="D19" s="483" t="s">
        <v>11</v>
      </c>
      <c r="E19" s="483"/>
      <c r="F19" s="483"/>
      <c r="G19" s="6">
        <v>17965</v>
      </c>
      <c r="H19" s="6">
        <v>21346.9</v>
      </c>
      <c r="I19" s="6">
        <v>21027.5</v>
      </c>
      <c r="J19" s="6">
        <v>19559.5</v>
      </c>
      <c r="K19" s="326">
        <v>20532.208885</v>
      </c>
      <c r="L19" s="16">
        <v>20447.347214000001</v>
      </c>
      <c r="M19" s="127"/>
      <c r="N19" s="128"/>
      <c r="O19" s="109"/>
      <c r="Q19" s="11"/>
    </row>
    <row r="20" spans="2:17" s="9" customFormat="1" ht="20.100000000000001" customHeight="1">
      <c r="B20" s="51"/>
      <c r="C20" s="47"/>
      <c r="D20" s="484"/>
      <c r="E20" s="484"/>
      <c r="F20" s="484"/>
      <c r="G20" s="6"/>
      <c r="H20" s="6"/>
      <c r="I20" s="6"/>
      <c r="J20" s="6"/>
      <c r="K20" s="326"/>
      <c r="L20" s="16"/>
      <c r="M20" s="127"/>
      <c r="N20" s="128"/>
      <c r="O20" s="109"/>
      <c r="Q20" s="11"/>
    </row>
    <row r="21" spans="2:17" s="9" customFormat="1" ht="23.1" customHeight="1">
      <c r="B21" s="51"/>
      <c r="C21" s="47">
        <v>3.3</v>
      </c>
      <c r="D21" s="483" t="s">
        <v>13</v>
      </c>
      <c r="E21" s="483"/>
      <c r="F21" s="483"/>
      <c r="G21" s="6">
        <v>16868</v>
      </c>
      <c r="H21" s="6">
        <v>16567.0222222222</v>
      </c>
      <c r="I21" s="6">
        <v>17047.711111111101</v>
      </c>
      <c r="J21" s="6">
        <v>17200.9384444444</v>
      </c>
      <c r="K21" s="326">
        <v>16982.456868888901</v>
      </c>
      <c r="L21" s="326">
        <v>17425.680417430602</v>
      </c>
      <c r="M21" s="127"/>
      <c r="N21" s="128"/>
      <c r="O21" s="109"/>
      <c r="Q21" s="11"/>
    </row>
    <row r="22" spans="2:17" s="9" customFormat="1" ht="20.100000000000001" customHeight="1">
      <c r="B22" s="51"/>
      <c r="C22" s="47"/>
      <c r="D22" s="484"/>
      <c r="E22" s="484"/>
      <c r="F22" s="484"/>
      <c r="G22" s="6"/>
      <c r="H22" s="6"/>
      <c r="I22" s="6"/>
      <c r="J22" s="6"/>
      <c r="K22" s="326"/>
      <c r="L22" s="326"/>
      <c r="M22" s="127"/>
      <c r="N22" s="128"/>
      <c r="O22" s="109"/>
      <c r="Q22" s="11"/>
    </row>
    <row r="23" spans="2:17" s="9" customFormat="1" ht="23.1" customHeight="1">
      <c r="B23" s="51"/>
      <c r="C23" s="47">
        <v>3.4</v>
      </c>
      <c r="D23" s="483" t="s">
        <v>15</v>
      </c>
      <c r="E23" s="483"/>
      <c r="F23" s="483"/>
      <c r="G23" s="6">
        <v>14692</v>
      </c>
      <c r="H23" s="6">
        <v>13413.982142857099</v>
      </c>
      <c r="I23" s="6">
        <v>13611.3714285714</v>
      </c>
      <c r="J23" s="6">
        <v>13393.5714285714</v>
      </c>
      <c r="K23" s="326">
        <v>13494.1160202846</v>
      </c>
      <c r="L23" s="326">
        <v>13610.7301932514</v>
      </c>
      <c r="M23" s="127"/>
      <c r="N23" s="128"/>
      <c r="O23" s="109"/>
      <c r="Q23" s="11"/>
    </row>
    <row r="24" spans="2:17" s="9" customFormat="1" ht="20.100000000000001" customHeight="1">
      <c r="B24" s="51"/>
      <c r="C24" s="47"/>
      <c r="D24" s="484"/>
      <c r="E24" s="484"/>
      <c r="F24" s="484"/>
      <c r="G24" s="6"/>
      <c r="H24" s="6"/>
      <c r="I24" s="6"/>
      <c r="J24" s="6"/>
      <c r="K24" s="326"/>
      <c r="L24" s="326"/>
      <c r="M24" s="127"/>
      <c r="N24" s="128"/>
      <c r="O24" s="109"/>
      <c r="Q24" s="11"/>
    </row>
    <row r="25" spans="2:17" s="9" customFormat="1" ht="23.1" customHeight="1">
      <c r="B25" s="51"/>
      <c r="C25" s="47">
        <v>3.5</v>
      </c>
      <c r="D25" s="483" t="s">
        <v>59</v>
      </c>
      <c r="E25" s="483"/>
      <c r="F25" s="483"/>
      <c r="G25" s="6">
        <v>29840</v>
      </c>
      <c r="H25" s="6">
        <v>31346.290232793501</v>
      </c>
      <c r="I25" s="6">
        <v>38797.145833333299</v>
      </c>
      <c r="J25" s="6">
        <v>37834.145833333299</v>
      </c>
      <c r="K25" s="326">
        <v>40173.8492259267</v>
      </c>
      <c r="L25" s="326">
        <v>40247.5004906877</v>
      </c>
      <c r="M25" s="127"/>
      <c r="N25" s="128"/>
      <c r="O25" s="109"/>
      <c r="Q25" s="11"/>
    </row>
    <row r="26" spans="2:17" s="9" customFormat="1" ht="20.100000000000001" customHeight="1">
      <c r="B26" s="51"/>
      <c r="C26" s="47"/>
      <c r="D26" s="484"/>
      <c r="E26" s="484"/>
      <c r="F26" s="484"/>
      <c r="G26" s="6"/>
      <c r="H26" s="6"/>
      <c r="I26" s="6"/>
      <c r="J26" s="6"/>
      <c r="K26" s="326"/>
      <c r="L26" s="326"/>
      <c r="M26" s="127"/>
      <c r="N26" s="128"/>
      <c r="O26" s="109"/>
      <c r="Q26" s="11"/>
    </row>
    <row r="27" spans="2:17" s="9" customFormat="1" ht="23.1" customHeight="1">
      <c r="B27" s="44" t="s">
        <v>17</v>
      </c>
      <c r="C27" s="485" t="s">
        <v>18</v>
      </c>
      <c r="D27" s="485"/>
      <c r="E27" s="485"/>
      <c r="F27" s="485"/>
      <c r="G27" s="10">
        <v>10568</v>
      </c>
      <c r="H27" s="10">
        <v>12053.6</v>
      </c>
      <c r="I27" s="10">
        <v>10990.6</v>
      </c>
      <c r="J27" s="10">
        <v>11401.6</v>
      </c>
      <c r="K27" s="325">
        <v>11375.649789999999</v>
      </c>
      <c r="L27" s="325">
        <v>11444.683066</v>
      </c>
      <c r="M27" s="38"/>
      <c r="N27" s="126"/>
      <c r="O27" s="109"/>
      <c r="Q27" s="11"/>
    </row>
    <row r="28" spans="2:17" s="9" customFormat="1" ht="20.100000000000001" customHeight="1">
      <c r="B28" s="47"/>
      <c r="C28" s="484"/>
      <c r="D28" s="484"/>
      <c r="E28" s="484"/>
      <c r="F28" s="484"/>
      <c r="G28" s="10"/>
      <c r="H28" s="10"/>
      <c r="I28" s="10"/>
      <c r="J28" s="10"/>
      <c r="K28" s="325"/>
      <c r="L28" s="325"/>
      <c r="M28" s="60"/>
      <c r="N28" s="126"/>
      <c r="O28" s="109"/>
      <c r="Q28" s="11"/>
    </row>
    <row r="29" spans="2:17" s="9" customFormat="1" ht="23.1" customHeight="1">
      <c r="B29" s="44" t="s">
        <v>20</v>
      </c>
      <c r="C29" s="485" t="s">
        <v>21</v>
      </c>
      <c r="D29" s="485"/>
      <c r="E29" s="485"/>
      <c r="F29" s="485"/>
      <c r="G29" s="10">
        <f t="shared" ref="G29:L29" si="2">G31+G33+G35</f>
        <v>126595</v>
      </c>
      <c r="H29" s="10">
        <f t="shared" si="2"/>
        <v>127400.74358856719</v>
      </c>
      <c r="I29" s="10">
        <f t="shared" si="2"/>
        <v>139485.91805474801</v>
      </c>
      <c r="J29" s="10">
        <f t="shared" si="2"/>
        <v>143544.23583252577</v>
      </c>
      <c r="K29" s="325">
        <f t="shared" si="2"/>
        <v>146365.46777742682</v>
      </c>
      <c r="L29" s="325">
        <f t="shared" si="2"/>
        <v>149063.7109108791</v>
      </c>
      <c r="M29" s="38"/>
      <c r="N29" s="126"/>
      <c r="O29" s="109"/>
      <c r="Q29" s="11"/>
    </row>
    <row r="30" spans="2:17" s="9" customFormat="1" ht="20.100000000000001" customHeight="1">
      <c r="B30" s="47"/>
      <c r="C30" s="484"/>
      <c r="D30" s="484"/>
      <c r="E30" s="484"/>
      <c r="F30" s="484"/>
      <c r="G30" s="10"/>
      <c r="H30" s="10"/>
      <c r="I30" s="10"/>
      <c r="J30" s="10"/>
      <c r="K30" s="325"/>
      <c r="L30" s="325"/>
      <c r="M30" s="60"/>
      <c r="N30" s="126"/>
      <c r="O30" s="109"/>
      <c r="Q30" s="11"/>
    </row>
    <row r="31" spans="2:17" s="9" customFormat="1" ht="23.1" customHeight="1">
      <c r="B31" s="51"/>
      <c r="C31" s="47">
        <v>5.0999999999999996</v>
      </c>
      <c r="D31" s="483" t="s">
        <v>23</v>
      </c>
      <c r="E31" s="483"/>
      <c r="F31" s="483"/>
      <c r="G31" s="6">
        <v>41569</v>
      </c>
      <c r="H31" s="6">
        <v>40931.200212568699</v>
      </c>
      <c r="I31" s="6">
        <v>42291.708012082898</v>
      </c>
      <c r="J31" s="6">
        <v>43213.485789860635</v>
      </c>
      <c r="K31" s="326">
        <v>43904.715888147715</v>
      </c>
      <c r="L31" s="326">
        <v>44773.4815257191</v>
      </c>
      <c r="M31" s="127"/>
      <c r="N31" s="128"/>
      <c r="O31" s="109"/>
      <c r="Q31" s="11"/>
    </row>
    <row r="32" spans="2:17" s="9" customFormat="1" ht="20.100000000000001" customHeight="1">
      <c r="B32" s="51"/>
      <c r="C32" s="47"/>
      <c r="D32" s="484"/>
      <c r="E32" s="484"/>
      <c r="F32" s="484"/>
      <c r="G32" s="6"/>
      <c r="H32" s="6"/>
      <c r="I32" s="6"/>
      <c r="J32" s="6"/>
      <c r="K32" s="326"/>
      <c r="L32" s="326"/>
      <c r="M32" s="127"/>
      <c r="N32" s="128"/>
      <c r="O32" s="109"/>
      <c r="Q32" s="11"/>
    </row>
    <row r="33" spans="1:17" s="9" customFormat="1" ht="23.1" customHeight="1">
      <c r="B33" s="51"/>
      <c r="C33" s="47">
        <v>5.2</v>
      </c>
      <c r="D33" s="483" t="s">
        <v>25</v>
      </c>
      <c r="E33" s="483"/>
      <c r="F33" s="483"/>
      <c r="G33" s="6">
        <v>24557</v>
      </c>
      <c r="H33" s="6">
        <v>24803.088972431098</v>
      </c>
      <c r="I33" s="6">
        <v>29609.755639097701</v>
      </c>
      <c r="J33" s="6">
        <v>31984.755639097701</v>
      </c>
      <c r="K33" s="326">
        <v>33468.081533750694</v>
      </c>
      <c r="L33" s="326">
        <v>34570.3209892534</v>
      </c>
      <c r="M33" s="127"/>
      <c r="N33" s="128"/>
      <c r="O33" s="109"/>
      <c r="Q33" s="11"/>
    </row>
    <row r="34" spans="1:17" s="9" customFormat="1" ht="20.100000000000001" customHeight="1">
      <c r="B34" s="51"/>
      <c r="C34" s="47"/>
      <c r="D34" s="484"/>
      <c r="E34" s="484"/>
      <c r="F34" s="484"/>
      <c r="G34" s="6"/>
      <c r="H34" s="6"/>
      <c r="I34" s="6"/>
      <c r="J34" s="6"/>
      <c r="K34" s="326"/>
      <c r="L34" s="326"/>
      <c r="M34" s="127"/>
      <c r="N34" s="128"/>
      <c r="O34" s="109"/>
      <c r="Q34" s="11"/>
    </row>
    <row r="35" spans="1:17" s="9" customFormat="1" ht="23.1" customHeight="1">
      <c r="B35" s="51"/>
      <c r="C35" s="47">
        <v>5.3</v>
      </c>
      <c r="D35" s="483" t="s">
        <v>27</v>
      </c>
      <c r="E35" s="483"/>
      <c r="F35" s="483"/>
      <c r="G35" s="6">
        <v>60469</v>
      </c>
      <c r="H35" s="6">
        <v>61666.454403567397</v>
      </c>
      <c r="I35" s="6">
        <v>67584.454403567404</v>
      </c>
      <c r="J35" s="6">
        <v>68345.994403567442</v>
      </c>
      <c r="K35" s="326">
        <v>68992.670355528433</v>
      </c>
      <c r="L35" s="326">
        <v>69719.908395906605</v>
      </c>
      <c r="M35" s="127"/>
      <c r="N35" s="128"/>
      <c r="O35" s="109"/>
      <c r="Q35" s="11"/>
    </row>
    <row r="36" spans="1:17" s="9" customFormat="1" ht="20.100000000000001" customHeight="1">
      <c r="B36" s="51"/>
      <c r="C36" s="47"/>
      <c r="D36" s="484"/>
      <c r="E36" s="484"/>
      <c r="F36" s="484"/>
      <c r="G36" s="6"/>
      <c r="H36" s="6"/>
      <c r="I36" s="6"/>
      <c r="J36" s="6"/>
      <c r="K36" s="326"/>
      <c r="L36" s="326"/>
      <c r="M36" s="127"/>
      <c r="N36" s="128"/>
      <c r="O36" s="109"/>
      <c r="Q36" s="11"/>
    </row>
    <row r="37" spans="1:17" s="356" customFormat="1" ht="5.0999999999999996" customHeight="1">
      <c r="B37" s="352"/>
      <c r="C37" s="481"/>
      <c r="D37" s="481"/>
      <c r="E37" s="481"/>
      <c r="F37" s="481"/>
      <c r="G37" s="351"/>
      <c r="H37" s="351"/>
      <c r="I37" s="351"/>
      <c r="J37" s="351"/>
      <c r="K37" s="351"/>
      <c r="L37" s="351"/>
      <c r="M37" s="371"/>
      <c r="N37" s="372"/>
      <c r="O37" s="373"/>
      <c r="Q37" s="374"/>
    </row>
    <row r="38" spans="1:17" s="353" customFormat="1" ht="62.25" customHeight="1">
      <c r="A38" s="94"/>
      <c r="B38" s="350"/>
      <c r="C38" s="350"/>
      <c r="D38" s="365"/>
      <c r="E38" s="348"/>
      <c r="F38" s="348"/>
      <c r="G38" s="366"/>
      <c r="H38" s="366"/>
      <c r="I38" s="366"/>
      <c r="J38" s="366"/>
      <c r="K38" s="366"/>
      <c r="L38" s="366"/>
      <c r="M38" s="367"/>
      <c r="N38" s="119"/>
      <c r="O38" s="119"/>
      <c r="Q38" s="368"/>
    </row>
    <row r="39" spans="1:17" s="445" customFormat="1" ht="37.5" customHeight="1">
      <c r="B39" s="486" t="s">
        <v>70</v>
      </c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20"/>
      <c r="N39" s="446"/>
      <c r="O39" s="447"/>
      <c r="Q39" s="448"/>
    </row>
    <row r="40" spans="1:17" ht="20.100000000000001" customHeight="1">
      <c r="A40" s="94"/>
      <c r="B40" s="8"/>
      <c r="C40" s="8"/>
      <c r="D40" s="8"/>
      <c r="E40" s="8"/>
      <c r="F40" s="7"/>
      <c r="G40" s="11"/>
      <c r="H40" s="11"/>
      <c r="I40" s="11"/>
      <c r="J40" s="11"/>
      <c r="K40" s="11"/>
      <c r="L40" s="11"/>
      <c r="M40" s="97"/>
      <c r="N40" s="125"/>
      <c r="O40" s="125"/>
    </row>
    <row r="41" spans="1:17" s="429" customFormat="1" ht="24.75" customHeight="1">
      <c r="A41" s="437"/>
      <c r="B41" s="487" t="s">
        <v>63</v>
      </c>
      <c r="C41" s="487"/>
      <c r="D41" s="487"/>
      <c r="E41" s="487"/>
      <c r="F41" s="487"/>
      <c r="G41" s="332">
        <v>2012</v>
      </c>
      <c r="H41" s="332">
        <v>2013</v>
      </c>
      <c r="I41" s="332">
        <v>2014</v>
      </c>
      <c r="J41" s="332">
        <v>2015</v>
      </c>
      <c r="K41" s="332">
        <v>2016</v>
      </c>
      <c r="L41" s="332">
        <v>2017</v>
      </c>
      <c r="M41" s="332"/>
      <c r="N41" s="443"/>
      <c r="O41" s="444"/>
      <c r="Q41" s="332"/>
    </row>
    <row r="42" spans="1:17" s="11" customFormat="1" ht="20.100000000000001" customHeight="1">
      <c r="A42" s="99"/>
      <c r="B42" s="8"/>
      <c r="M42" s="38"/>
      <c r="N42" s="109"/>
      <c r="O42" s="109"/>
      <c r="P42" s="9"/>
    </row>
    <row r="43" spans="1:17" s="11" customFormat="1" ht="23.1" customHeight="1">
      <c r="A43" s="99"/>
      <c r="B43" s="498" t="s">
        <v>0</v>
      </c>
      <c r="C43" s="498"/>
      <c r="D43" s="35"/>
      <c r="E43" s="35"/>
      <c r="F43" s="35"/>
      <c r="G43" s="102">
        <f t="shared" ref="G43:L43" si="3">G45+G47+G49+G61+G63</f>
        <v>16099.493220743512</v>
      </c>
      <c r="H43" s="102">
        <f t="shared" si="3"/>
        <v>16905.861523594711</v>
      </c>
      <c r="I43" s="102">
        <f t="shared" si="3"/>
        <v>18860.525667990551</v>
      </c>
      <c r="J43" s="102">
        <f t="shared" si="3"/>
        <v>20450.391181977942</v>
      </c>
      <c r="K43" s="102">
        <f t="shared" si="3"/>
        <v>20655.440019106507</v>
      </c>
      <c r="L43" s="102">
        <f t="shared" si="3"/>
        <v>22024.907786305608</v>
      </c>
      <c r="M43" s="97"/>
      <c r="N43" s="129"/>
      <c r="O43" s="109"/>
      <c r="P43" s="9"/>
    </row>
    <row r="44" spans="1:17" s="9" customFormat="1" ht="20.100000000000001" customHeight="1">
      <c r="A44" s="98"/>
      <c r="B44" s="28"/>
      <c r="C44" s="60"/>
      <c r="D44" s="60"/>
      <c r="E44" s="60"/>
      <c r="F44" s="60"/>
      <c r="G44" s="102"/>
      <c r="H44" s="130"/>
      <c r="I44" s="130"/>
      <c r="J44" s="130"/>
      <c r="K44" s="130"/>
      <c r="L44" s="104"/>
      <c r="M44" s="127"/>
      <c r="N44" s="129"/>
      <c r="O44" s="109"/>
      <c r="Q44" s="11"/>
    </row>
    <row r="45" spans="1:17" s="9" customFormat="1" ht="23.1" customHeight="1">
      <c r="A45" s="98"/>
      <c r="B45" s="44" t="s">
        <v>2</v>
      </c>
      <c r="C45" s="485" t="s">
        <v>3</v>
      </c>
      <c r="D45" s="485"/>
      <c r="E45" s="485"/>
      <c r="F45" s="485"/>
      <c r="G45" s="10">
        <v>871.30353713272598</v>
      </c>
      <c r="H45" s="10">
        <v>769.79910704271401</v>
      </c>
      <c r="I45" s="10">
        <v>786.13705166021202</v>
      </c>
      <c r="J45" s="10">
        <v>850.88941420586696</v>
      </c>
      <c r="K45" s="325">
        <v>859.69408638060497</v>
      </c>
      <c r="L45" s="325">
        <v>882.76110497015804</v>
      </c>
      <c r="M45" s="38"/>
      <c r="N45" s="109"/>
      <c r="O45" s="131"/>
      <c r="Q45" s="11"/>
    </row>
    <row r="46" spans="1:17" s="9" customFormat="1" ht="20.100000000000001" customHeight="1">
      <c r="A46" s="98"/>
      <c r="B46" s="47"/>
      <c r="C46" s="484"/>
      <c r="D46" s="484"/>
      <c r="E46" s="484"/>
      <c r="F46" s="484"/>
      <c r="G46" s="10"/>
      <c r="H46" s="10"/>
      <c r="I46" s="10"/>
      <c r="J46" s="10"/>
      <c r="K46" s="325"/>
      <c r="L46" s="325"/>
      <c r="M46" s="60"/>
      <c r="N46" s="109"/>
      <c r="O46" s="109"/>
      <c r="Q46" s="11"/>
    </row>
    <row r="47" spans="1:17" s="9" customFormat="1" ht="23.1" customHeight="1">
      <c r="A47" s="98"/>
      <c r="B47" s="50" t="s">
        <v>5</v>
      </c>
      <c r="C47" s="485" t="s">
        <v>61</v>
      </c>
      <c r="D47" s="485"/>
      <c r="E47" s="485"/>
      <c r="F47" s="485"/>
      <c r="G47" s="10">
        <v>596</v>
      </c>
      <c r="H47" s="10">
        <v>791.33244159794197</v>
      </c>
      <c r="I47" s="10">
        <v>878.51700993835198</v>
      </c>
      <c r="J47" s="10">
        <v>876.68613338206205</v>
      </c>
      <c r="K47" s="325">
        <v>874.97272493935498</v>
      </c>
      <c r="L47" s="325">
        <v>903.58374585555498</v>
      </c>
      <c r="M47" s="38"/>
      <c r="N47" s="109"/>
      <c r="O47" s="131"/>
      <c r="Q47" s="11"/>
    </row>
    <row r="48" spans="1:17" s="9" customFormat="1" ht="20.100000000000001" customHeight="1">
      <c r="A48" s="98"/>
      <c r="B48" s="47"/>
      <c r="C48" s="484"/>
      <c r="D48" s="484"/>
      <c r="E48" s="484"/>
      <c r="F48" s="484"/>
      <c r="G48" s="10"/>
      <c r="H48" s="10"/>
      <c r="I48" s="10"/>
      <c r="J48" s="10"/>
      <c r="K48" s="325"/>
      <c r="L48" s="325"/>
      <c r="M48" s="60"/>
      <c r="N48" s="109"/>
      <c r="O48" s="109"/>
      <c r="Q48" s="11"/>
    </row>
    <row r="49" spans="1:17" s="9" customFormat="1" ht="23.1" customHeight="1">
      <c r="A49" s="98"/>
      <c r="B49" s="44" t="s">
        <v>6</v>
      </c>
      <c r="C49" s="485" t="s">
        <v>7</v>
      </c>
      <c r="D49" s="485"/>
      <c r="E49" s="485"/>
      <c r="F49" s="485"/>
      <c r="G49" s="10">
        <f t="shared" ref="G49:L49" si="4">G51+G53+G55+G57+G59</f>
        <v>3552.4008348804873</v>
      </c>
      <c r="H49" s="10">
        <f t="shared" si="4"/>
        <v>3484.0068164727527</v>
      </c>
      <c r="I49" s="10">
        <f t="shared" si="4"/>
        <v>3515.8206424975378</v>
      </c>
      <c r="J49" s="10">
        <f t="shared" si="4"/>
        <v>3656.8295148763332</v>
      </c>
      <c r="K49" s="325">
        <f t="shared" si="4"/>
        <v>3558.1995546211801</v>
      </c>
      <c r="L49" s="325">
        <f t="shared" si="4"/>
        <v>3821.0817337268704</v>
      </c>
      <c r="M49" s="38"/>
      <c r="N49" s="109"/>
      <c r="O49" s="131"/>
      <c r="Q49" s="11"/>
    </row>
    <row r="50" spans="1:17" s="9" customFormat="1" ht="20.100000000000001" customHeight="1">
      <c r="A50" s="98"/>
      <c r="B50" s="47"/>
      <c r="C50" s="484"/>
      <c r="D50" s="484"/>
      <c r="E50" s="484"/>
      <c r="F50" s="484"/>
      <c r="G50" s="10"/>
      <c r="H50" s="10"/>
      <c r="I50" s="10"/>
      <c r="J50" s="10"/>
      <c r="K50" s="325"/>
      <c r="L50" s="325"/>
      <c r="M50" s="60"/>
      <c r="N50" s="109"/>
      <c r="O50" s="109"/>
      <c r="Q50" s="11"/>
    </row>
    <row r="51" spans="1:17" s="9" customFormat="1" ht="23.1" customHeight="1">
      <c r="A51" s="98"/>
      <c r="B51" s="51"/>
      <c r="C51" s="47">
        <v>3.1</v>
      </c>
      <c r="D51" s="483" t="s">
        <v>9</v>
      </c>
      <c r="E51" s="483"/>
      <c r="F51" s="483"/>
      <c r="G51" s="6">
        <v>600.09335929411804</v>
      </c>
      <c r="H51" s="6">
        <v>642.87128142018503</v>
      </c>
      <c r="I51" s="6">
        <v>645.54223969204304</v>
      </c>
      <c r="J51" s="6">
        <v>690.67061440140003</v>
      </c>
      <c r="K51" s="326">
        <v>697.60845437685998</v>
      </c>
      <c r="L51" s="326">
        <v>701.25678980898294</v>
      </c>
      <c r="M51" s="127"/>
      <c r="N51" s="132"/>
      <c r="O51" s="109"/>
      <c r="Q51" s="11"/>
    </row>
    <row r="52" spans="1:17" s="9" customFormat="1" ht="20.100000000000001" customHeight="1">
      <c r="A52" s="98"/>
      <c r="B52" s="51"/>
      <c r="C52" s="47"/>
      <c r="D52" s="484"/>
      <c r="E52" s="484"/>
      <c r="F52" s="484"/>
      <c r="G52" s="6"/>
      <c r="H52" s="6"/>
      <c r="I52" s="6"/>
      <c r="J52" s="6"/>
      <c r="K52" s="326"/>
      <c r="L52" s="326"/>
      <c r="M52" s="127"/>
      <c r="N52" s="129"/>
      <c r="O52" s="129"/>
      <c r="Q52" s="11"/>
    </row>
    <row r="53" spans="1:17" s="9" customFormat="1" ht="23.1" customHeight="1">
      <c r="A53" s="98"/>
      <c r="B53" s="51"/>
      <c r="C53" s="47">
        <v>3.2</v>
      </c>
      <c r="D53" s="483" t="s">
        <v>11</v>
      </c>
      <c r="E53" s="483"/>
      <c r="F53" s="483"/>
      <c r="G53" s="6">
        <v>335.31507054999997</v>
      </c>
      <c r="H53" s="6">
        <v>371.861340169313</v>
      </c>
      <c r="I53" s="6">
        <v>381.87566081684002</v>
      </c>
      <c r="J53" s="6">
        <v>506.90450849821201</v>
      </c>
      <c r="K53" s="326">
        <v>516.67006491818995</v>
      </c>
      <c r="L53" s="326">
        <v>543.98598079665101</v>
      </c>
      <c r="M53" s="127"/>
      <c r="N53" s="129"/>
      <c r="O53" s="109"/>
      <c r="Q53" s="11"/>
    </row>
    <row r="54" spans="1:17" s="9" customFormat="1" ht="20.100000000000001" customHeight="1">
      <c r="A54" s="98"/>
      <c r="B54" s="51"/>
      <c r="C54" s="47"/>
      <c r="D54" s="484"/>
      <c r="E54" s="484"/>
      <c r="F54" s="484"/>
      <c r="G54" s="6"/>
      <c r="H54" s="6"/>
      <c r="I54" s="6"/>
      <c r="J54" s="6"/>
      <c r="K54" s="326"/>
      <c r="L54" s="326"/>
      <c r="M54" s="127"/>
      <c r="N54" s="129"/>
      <c r="O54" s="129"/>
      <c r="Q54" s="11"/>
    </row>
    <row r="55" spans="1:17" s="9" customFormat="1" ht="23.1" customHeight="1">
      <c r="A55" s="98"/>
      <c r="B55" s="51"/>
      <c r="C55" s="47">
        <v>3.3</v>
      </c>
      <c r="D55" s="483" t="s">
        <v>13</v>
      </c>
      <c r="E55" s="483"/>
      <c r="F55" s="483"/>
      <c r="G55" s="6">
        <v>1337.6114154085201</v>
      </c>
      <c r="H55" s="6">
        <v>1226.5241024429599</v>
      </c>
      <c r="I55" s="6">
        <v>1165.49740764945</v>
      </c>
      <c r="J55" s="6">
        <v>1087.29717832034</v>
      </c>
      <c r="K55" s="326">
        <v>888.95958603430904</v>
      </c>
      <c r="L55" s="326">
        <v>1078.6537295660901</v>
      </c>
      <c r="M55" s="127"/>
      <c r="N55" s="129"/>
      <c r="O55" s="109"/>
      <c r="Q55" s="11"/>
    </row>
    <row r="56" spans="1:17" s="9" customFormat="1" ht="20.100000000000001" customHeight="1">
      <c r="A56" s="98"/>
      <c r="B56" s="51"/>
      <c r="C56" s="47"/>
      <c r="D56" s="484"/>
      <c r="E56" s="484"/>
      <c r="F56" s="484"/>
      <c r="G56" s="6"/>
      <c r="H56" s="6"/>
      <c r="I56" s="6"/>
      <c r="J56" s="6"/>
      <c r="K56" s="326"/>
      <c r="L56" s="326"/>
      <c r="M56" s="127"/>
      <c r="N56" s="129"/>
      <c r="O56" s="129"/>
      <c r="Q56" s="11"/>
    </row>
    <row r="57" spans="1:17" s="9" customFormat="1" ht="23.1" customHeight="1">
      <c r="A57" s="98"/>
      <c r="B57" s="51"/>
      <c r="C57" s="47">
        <v>3.4</v>
      </c>
      <c r="D57" s="483" t="s">
        <v>15</v>
      </c>
      <c r="E57" s="483"/>
      <c r="F57" s="483"/>
      <c r="G57" s="6">
        <v>281.35175516428598</v>
      </c>
      <c r="H57" s="6">
        <v>282.32413620480298</v>
      </c>
      <c r="I57" s="6">
        <v>284.647369780205</v>
      </c>
      <c r="J57" s="6">
        <v>302.232021706301</v>
      </c>
      <c r="K57" s="326">
        <v>309.04389472043101</v>
      </c>
      <c r="L57" s="326">
        <v>321.11289574629598</v>
      </c>
      <c r="M57" s="127"/>
      <c r="N57" s="129"/>
      <c r="O57" s="109"/>
      <c r="Q57" s="11"/>
    </row>
    <row r="58" spans="1:17" s="9" customFormat="1" ht="20.100000000000001" customHeight="1">
      <c r="A58" s="98"/>
      <c r="B58" s="51"/>
      <c r="C58" s="47"/>
      <c r="D58" s="484"/>
      <c r="E58" s="484"/>
      <c r="F58" s="484"/>
      <c r="G58" s="6"/>
      <c r="H58" s="6"/>
      <c r="I58" s="6"/>
      <c r="J58" s="6"/>
      <c r="K58" s="326"/>
      <c r="L58" s="326"/>
      <c r="M58" s="127"/>
      <c r="N58" s="129"/>
      <c r="O58" s="129"/>
      <c r="Q58" s="11"/>
    </row>
    <row r="59" spans="1:17" s="9" customFormat="1" ht="23.1" customHeight="1">
      <c r="A59" s="98"/>
      <c r="B59" s="51"/>
      <c r="C59" s="47">
        <v>3.5</v>
      </c>
      <c r="D59" s="483" t="s">
        <v>59</v>
      </c>
      <c r="E59" s="483"/>
      <c r="F59" s="483"/>
      <c r="G59" s="6">
        <v>998.02923446356294</v>
      </c>
      <c r="H59" s="6">
        <v>960.42595623549198</v>
      </c>
      <c r="I59" s="6">
        <v>1038.2579645589999</v>
      </c>
      <c r="J59" s="6">
        <v>1069.72519195008</v>
      </c>
      <c r="K59" s="326">
        <v>1145.9175545713899</v>
      </c>
      <c r="L59" s="326">
        <v>1176.0723378088501</v>
      </c>
      <c r="M59" s="127"/>
      <c r="N59" s="129"/>
      <c r="O59" s="109"/>
      <c r="Q59" s="11"/>
    </row>
    <row r="60" spans="1:17" s="9" customFormat="1" ht="20.100000000000001" customHeight="1">
      <c r="A60" s="98"/>
      <c r="B60" s="51"/>
      <c r="C60" s="47"/>
      <c r="D60" s="484"/>
      <c r="E60" s="484"/>
      <c r="F60" s="484"/>
      <c r="G60" s="6"/>
      <c r="H60" s="6"/>
      <c r="I60" s="6"/>
      <c r="J60" s="6"/>
      <c r="K60" s="326"/>
      <c r="L60" s="326"/>
      <c r="M60" s="127"/>
      <c r="N60" s="129"/>
      <c r="O60" s="129"/>
      <c r="Q60" s="11"/>
    </row>
    <row r="61" spans="1:17" s="9" customFormat="1" ht="23.1" customHeight="1">
      <c r="A61" s="98"/>
      <c r="B61" s="44" t="s">
        <v>17</v>
      </c>
      <c r="C61" s="485" t="s">
        <v>18</v>
      </c>
      <c r="D61" s="485"/>
      <c r="E61" s="485"/>
      <c r="F61" s="485"/>
      <c r="G61" s="10">
        <v>567.81963325000004</v>
      </c>
      <c r="H61" s="10">
        <v>509.37610077847</v>
      </c>
      <c r="I61" s="10">
        <v>478.97567780182902</v>
      </c>
      <c r="J61" s="10">
        <v>506.07616500324002</v>
      </c>
      <c r="K61" s="325">
        <v>475.14003387696698</v>
      </c>
      <c r="L61" s="325">
        <v>489.73717113349301</v>
      </c>
      <c r="M61" s="38"/>
      <c r="N61" s="109"/>
      <c r="O61" s="131"/>
      <c r="Q61" s="11"/>
    </row>
    <row r="62" spans="1:17" s="9" customFormat="1" ht="20.100000000000001" customHeight="1">
      <c r="A62" s="98"/>
      <c r="B62" s="47"/>
      <c r="C62" s="484"/>
      <c r="D62" s="484"/>
      <c r="E62" s="484"/>
      <c r="F62" s="484"/>
      <c r="G62" s="10"/>
      <c r="H62" s="10"/>
      <c r="I62" s="10"/>
      <c r="J62" s="10"/>
      <c r="K62" s="325"/>
      <c r="L62" s="325"/>
      <c r="M62" s="60"/>
      <c r="N62" s="109"/>
      <c r="O62" s="131"/>
      <c r="Q62" s="11"/>
    </row>
    <row r="63" spans="1:17" s="9" customFormat="1" ht="23.1" customHeight="1">
      <c r="A63" s="98"/>
      <c r="B63" s="44" t="s">
        <v>20</v>
      </c>
      <c r="C63" s="485" t="s">
        <v>21</v>
      </c>
      <c r="D63" s="485"/>
      <c r="E63" s="485"/>
      <c r="F63" s="485"/>
      <c r="G63" s="10">
        <f t="shared" ref="G63:L63" si="5">G65+G67+G69</f>
        <v>10511.9692154803</v>
      </c>
      <c r="H63" s="10">
        <f t="shared" si="5"/>
        <v>11351.347057702831</v>
      </c>
      <c r="I63" s="10">
        <f t="shared" si="5"/>
        <v>13201.07528609262</v>
      </c>
      <c r="J63" s="10">
        <f t="shared" si="5"/>
        <v>14559.90995451044</v>
      </c>
      <c r="K63" s="325">
        <f t="shared" si="5"/>
        <v>14887.4336192884</v>
      </c>
      <c r="L63" s="325">
        <f t="shared" si="5"/>
        <v>15927.744030619531</v>
      </c>
      <c r="M63" s="38"/>
      <c r="N63" s="109"/>
      <c r="O63" s="131"/>
      <c r="Q63" s="11"/>
    </row>
    <row r="64" spans="1:17" s="9" customFormat="1" ht="20.100000000000001" customHeight="1">
      <c r="A64" s="98"/>
      <c r="B64" s="47"/>
      <c r="C64" s="484"/>
      <c r="D64" s="484"/>
      <c r="E64" s="484"/>
      <c r="F64" s="484"/>
      <c r="G64" s="10"/>
      <c r="H64" s="10"/>
      <c r="I64" s="10"/>
      <c r="J64" s="10"/>
      <c r="K64" s="325"/>
      <c r="L64" s="325"/>
      <c r="M64" s="60"/>
      <c r="N64" s="109"/>
      <c r="O64" s="131"/>
      <c r="Q64" s="11"/>
    </row>
    <row r="65" spans="1:17" s="9" customFormat="1" ht="23.1" customHeight="1">
      <c r="A65" s="98"/>
      <c r="B65" s="51"/>
      <c r="C65" s="47">
        <v>5.0999999999999996</v>
      </c>
      <c r="D65" s="483" t="s">
        <v>23</v>
      </c>
      <c r="E65" s="483"/>
      <c r="F65" s="483"/>
      <c r="G65" s="6">
        <v>3189.63579196514</v>
      </c>
      <c r="H65" s="6">
        <v>3021.07102627631</v>
      </c>
      <c r="I65" s="6">
        <v>3386.6254547167</v>
      </c>
      <c r="J65" s="6">
        <v>3481.7150797715299</v>
      </c>
      <c r="K65" s="326">
        <v>3779.9814017110398</v>
      </c>
      <c r="L65" s="326">
        <v>3790.7630123065701</v>
      </c>
      <c r="M65" s="127"/>
      <c r="N65" s="129"/>
      <c r="O65" s="109"/>
      <c r="Q65" s="11"/>
    </row>
    <row r="66" spans="1:17" s="9" customFormat="1" ht="20.100000000000001" customHeight="1">
      <c r="A66" s="98"/>
      <c r="B66" s="51"/>
      <c r="C66" s="47"/>
      <c r="D66" s="484"/>
      <c r="E66" s="484"/>
      <c r="F66" s="484"/>
      <c r="G66" s="6"/>
      <c r="H66" s="6"/>
      <c r="I66" s="6"/>
      <c r="J66" s="6"/>
      <c r="K66" s="326"/>
      <c r="L66" s="326"/>
      <c r="M66" s="127"/>
      <c r="N66" s="129"/>
      <c r="O66" s="129"/>
      <c r="Q66" s="11"/>
    </row>
    <row r="67" spans="1:17" s="9" customFormat="1" ht="23.1" customHeight="1">
      <c r="A67" s="98"/>
      <c r="B67" s="51"/>
      <c r="C67" s="47">
        <v>5.2</v>
      </c>
      <c r="D67" s="483" t="s">
        <v>25</v>
      </c>
      <c r="E67" s="483"/>
      <c r="F67" s="483"/>
      <c r="G67" s="6">
        <v>1665.0646772546099</v>
      </c>
      <c r="H67" s="6">
        <v>1671.4615737674601</v>
      </c>
      <c r="I67" s="6">
        <v>1430.7276994044801</v>
      </c>
      <c r="J67" s="6">
        <v>1754.76739597297</v>
      </c>
      <c r="K67" s="326">
        <v>1999.5689541679101</v>
      </c>
      <c r="L67" s="326">
        <v>2157.2753547145599</v>
      </c>
      <c r="M67" s="127"/>
      <c r="N67" s="129"/>
      <c r="O67" s="109"/>
      <c r="Q67" s="11"/>
    </row>
    <row r="68" spans="1:17" s="9" customFormat="1" ht="20.100000000000001" customHeight="1">
      <c r="A68" s="98"/>
      <c r="B68" s="51"/>
      <c r="C68" s="47"/>
      <c r="D68" s="484"/>
      <c r="E68" s="484"/>
      <c r="F68" s="484"/>
      <c r="G68" s="6"/>
      <c r="H68" s="6"/>
      <c r="I68" s="6"/>
      <c r="J68" s="6"/>
      <c r="K68" s="326"/>
      <c r="L68" s="326"/>
      <c r="M68" s="127"/>
      <c r="N68" s="129"/>
      <c r="O68" s="129"/>
      <c r="Q68" s="11"/>
    </row>
    <row r="69" spans="1:17" s="9" customFormat="1" ht="23.1" customHeight="1">
      <c r="A69" s="98"/>
      <c r="B69" s="51"/>
      <c r="C69" s="47">
        <v>5.3</v>
      </c>
      <c r="D69" s="483" t="s">
        <v>27</v>
      </c>
      <c r="E69" s="483"/>
      <c r="F69" s="483"/>
      <c r="G69" s="6">
        <v>5657.26874626055</v>
      </c>
      <c r="H69" s="6">
        <v>6658.8144576590603</v>
      </c>
      <c r="I69" s="6">
        <v>8383.7221319714408</v>
      </c>
      <c r="J69" s="6">
        <v>9323.4274787659397</v>
      </c>
      <c r="K69" s="326">
        <v>9107.8832634094506</v>
      </c>
      <c r="L69" s="326">
        <v>9979.7056635984009</v>
      </c>
      <c r="M69" s="127"/>
      <c r="N69" s="129"/>
      <c r="O69" s="129"/>
      <c r="Q69" s="11"/>
    </row>
    <row r="70" spans="1:17" s="9" customFormat="1" ht="20.100000000000001" customHeight="1">
      <c r="A70" s="98"/>
      <c r="B70" s="51"/>
      <c r="C70" s="47"/>
      <c r="D70" s="484"/>
      <c r="E70" s="484"/>
      <c r="F70" s="484"/>
      <c r="G70" s="6"/>
      <c r="H70" s="6"/>
      <c r="I70" s="6"/>
      <c r="J70" s="6"/>
      <c r="K70" s="326"/>
      <c r="L70" s="326"/>
      <c r="M70" s="127"/>
      <c r="N70" s="129"/>
      <c r="O70" s="129"/>
      <c r="Q70" s="11"/>
    </row>
    <row r="71" spans="1:17" s="356" customFormat="1" ht="5.0999999999999996" customHeight="1">
      <c r="A71" s="370"/>
      <c r="B71" s="352"/>
      <c r="C71" s="481"/>
      <c r="D71" s="481"/>
      <c r="E71" s="481"/>
      <c r="F71" s="481"/>
      <c r="G71" s="351"/>
      <c r="H71" s="351"/>
      <c r="I71" s="351"/>
      <c r="J71" s="351"/>
      <c r="K71" s="351"/>
      <c r="L71" s="351"/>
      <c r="M71" s="371"/>
      <c r="N71" s="372"/>
      <c r="O71" s="373"/>
      <c r="Q71" s="374"/>
    </row>
    <row r="72" spans="1:17" s="348" customFormat="1" ht="20.100000000000001" customHeight="1">
      <c r="B72" s="350"/>
      <c r="C72" s="350"/>
      <c r="D72" s="350"/>
      <c r="M72" s="367"/>
      <c r="N72" s="109"/>
      <c r="O72" s="109"/>
      <c r="Q72" s="369"/>
    </row>
    <row r="73" spans="1:17" ht="15.75" customHeight="1">
      <c r="A73" s="482"/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</row>
    <row r="74" spans="1:17">
      <c r="O74" s="133"/>
    </row>
  </sheetData>
  <mergeCells count="62">
    <mergeCell ref="C12:F12"/>
    <mergeCell ref="B3:L3"/>
    <mergeCell ref="B5:L5"/>
    <mergeCell ref="B7:F7"/>
    <mergeCell ref="B9:D9"/>
    <mergeCell ref="C11:F11"/>
    <mergeCell ref="D24:F24"/>
    <mergeCell ref="C13:F13"/>
    <mergeCell ref="C14:F14"/>
    <mergeCell ref="C15:F15"/>
    <mergeCell ref="C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C27:F27"/>
    <mergeCell ref="C28:F28"/>
    <mergeCell ref="C29:F29"/>
    <mergeCell ref="C30:F30"/>
    <mergeCell ref="D31:F31"/>
    <mergeCell ref="D32:F32"/>
    <mergeCell ref="D33:F33"/>
    <mergeCell ref="D34:F34"/>
    <mergeCell ref="D35:F35"/>
    <mergeCell ref="D52:F52"/>
    <mergeCell ref="C37:F37"/>
    <mergeCell ref="B39:L39"/>
    <mergeCell ref="B41:F41"/>
    <mergeCell ref="B43:C43"/>
    <mergeCell ref="C45:F45"/>
    <mergeCell ref="C46:F46"/>
    <mergeCell ref="C47:F47"/>
    <mergeCell ref="C48:F48"/>
    <mergeCell ref="C49:F49"/>
    <mergeCell ref="C50:F50"/>
    <mergeCell ref="D51:F51"/>
    <mergeCell ref="C64:F64"/>
    <mergeCell ref="D53:F53"/>
    <mergeCell ref="D54:F54"/>
    <mergeCell ref="D55:F55"/>
    <mergeCell ref="D56:F56"/>
    <mergeCell ref="D57:F57"/>
    <mergeCell ref="D58:F58"/>
    <mergeCell ref="D59:F59"/>
    <mergeCell ref="D60:F60"/>
    <mergeCell ref="C61:F61"/>
    <mergeCell ref="C62:F62"/>
    <mergeCell ref="C63:F63"/>
    <mergeCell ref="C71:F71"/>
    <mergeCell ref="A73:L73"/>
    <mergeCell ref="D65:F65"/>
    <mergeCell ref="D66:F66"/>
    <mergeCell ref="D67:F67"/>
    <mergeCell ref="D68:F68"/>
    <mergeCell ref="D69:F69"/>
    <mergeCell ref="D70:F70"/>
  </mergeCells>
  <printOptions horizontalCentered="1"/>
  <pageMargins left="0.51181102362204722" right="0.51181102362204722" top="0.23622047244094491" bottom="0" header="0.19685039370078741" footer="0"/>
  <pageSetup paperSize="9" scale="48" firstPageNumber="20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4"/>
  <sheetViews>
    <sheetView view="pageBreakPreview" zoomScale="60" zoomScaleNormal="70" workbookViewId="0">
      <pane ySplit="7" topLeftCell="A8" activePane="bottomLeft" state="frozen"/>
      <selection activeCell="A7" activeCellId="1" sqref="A5:XFD5 A7:XFD7"/>
      <selection pane="bottomLeft" activeCell="F69" sqref="F69"/>
    </sheetView>
  </sheetViews>
  <sheetFormatPr defaultColWidth="9.109375" defaultRowHeight="44.4"/>
  <cols>
    <col min="1" max="1" width="1.6640625" style="12" customWidth="1"/>
    <col min="2" max="7" width="14.6640625" style="12" customWidth="1"/>
    <col min="8" max="9" width="5.6640625" style="17" customWidth="1"/>
    <col min="10" max="10" width="7.6640625" style="116" customWidth="1"/>
    <col min="11" max="11" width="1.6640625" style="12" customWidth="1"/>
    <col min="12" max="12" width="79.6640625" style="12" customWidth="1"/>
    <col min="13" max="13" width="6.44140625" style="117" customWidth="1"/>
    <col min="14" max="14" width="21.5546875" style="119" customWidth="1"/>
    <col min="15" max="15" width="20.5546875" style="119" bestFit="1" customWidth="1"/>
    <col min="16" max="16" width="9.109375" style="12"/>
    <col min="17" max="17" width="9.109375" style="120"/>
    <col min="18" max="16384" width="9.109375" style="12"/>
  </cols>
  <sheetData>
    <row r="1" spans="1:17" ht="30.75" customHeight="1"/>
    <row r="2" spans="1:17" ht="20.100000000000001" customHeight="1">
      <c r="A2" s="20"/>
      <c r="B2" s="20"/>
      <c r="C2" s="20"/>
      <c r="D2" s="20"/>
      <c r="E2" s="20"/>
      <c r="F2" s="20"/>
      <c r="G2" s="20"/>
      <c r="H2" s="21"/>
      <c r="I2" s="14"/>
      <c r="J2" s="22"/>
      <c r="K2" s="13"/>
      <c r="L2" s="134"/>
      <c r="M2" s="23"/>
      <c r="N2" s="135"/>
    </row>
    <row r="3" spans="1:17" ht="25.5" customHeight="1">
      <c r="A3" s="20"/>
      <c r="B3" s="496" t="s">
        <v>97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122"/>
      <c r="N3" s="136"/>
      <c r="O3" s="137"/>
    </row>
    <row r="4" spans="1:17" ht="20.100000000000001" customHeight="1">
      <c r="B4" s="78"/>
      <c r="C4" s="78"/>
      <c r="D4" s="78"/>
      <c r="E4" s="78"/>
      <c r="F4" s="78"/>
      <c r="G4" s="78"/>
      <c r="H4" s="28"/>
      <c r="I4" s="8"/>
      <c r="J4" s="8"/>
      <c r="K4" s="8"/>
      <c r="L4" s="11"/>
      <c r="M4" s="97"/>
    </row>
    <row r="5" spans="1:17" s="439" customFormat="1" ht="37.5" customHeight="1">
      <c r="B5" s="497" t="s">
        <v>69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342"/>
      <c r="N5" s="449"/>
      <c r="O5" s="441"/>
      <c r="Q5" s="442"/>
    </row>
    <row r="6" spans="1:17" ht="20.100000000000001" customHeight="1">
      <c r="B6" s="11"/>
      <c r="C6" s="11"/>
      <c r="D6" s="11"/>
      <c r="E6" s="11"/>
      <c r="F6" s="11"/>
      <c r="G6" s="11"/>
      <c r="H6" s="8"/>
      <c r="I6" s="8"/>
      <c r="J6" s="8"/>
      <c r="K6" s="8"/>
      <c r="L6" s="7"/>
      <c r="M6" s="97"/>
      <c r="N6" s="125"/>
    </row>
    <row r="7" spans="1:17" s="429" customFormat="1" ht="24.9" customHeight="1">
      <c r="B7" s="332">
        <v>2018</v>
      </c>
      <c r="C7" s="332">
        <v>2019</v>
      </c>
      <c r="D7" s="332">
        <v>2020</v>
      </c>
      <c r="E7" s="332">
        <v>2021</v>
      </c>
      <c r="F7" s="332">
        <v>2022</v>
      </c>
      <c r="G7" s="332"/>
      <c r="H7" s="487" t="s">
        <v>104</v>
      </c>
      <c r="I7" s="487"/>
      <c r="J7" s="487"/>
      <c r="K7" s="487"/>
      <c r="L7" s="487"/>
      <c r="M7" s="332"/>
      <c r="N7" s="443"/>
      <c r="O7" s="444"/>
      <c r="Q7" s="332"/>
    </row>
    <row r="8" spans="1:17" s="11" customFormat="1" ht="20.100000000000001" customHeight="1">
      <c r="H8" s="8"/>
      <c r="K8" s="35"/>
      <c r="L8" s="35"/>
      <c r="M8" s="38"/>
      <c r="N8" s="109"/>
      <c r="O8" s="109"/>
      <c r="P8" s="9"/>
    </row>
    <row r="9" spans="1:17" s="11" customFormat="1" ht="23.1" customHeight="1">
      <c r="B9" s="327">
        <f>B11+B13+B15+B27+B29</f>
        <v>408807.19090829999</v>
      </c>
      <c r="C9" s="327">
        <f>C11+C13+C15+C27+C29</f>
        <v>412937.31847780058</v>
      </c>
      <c r="D9" s="327">
        <f>D11+D13+D15+D27+D29</f>
        <v>393290.62983652623</v>
      </c>
      <c r="E9" s="327">
        <f>E11+E13+E15+E27+E29</f>
        <v>412295</v>
      </c>
      <c r="F9" s="475">
        <v>417012</v>
      </c>
      <c r="G9" s="86"/>
      <c r="H9" s="493" t="s">
        <v>1</v>
      </c>
      <c r="I9" s="493"/>
      <c r="J9" s="493"/>
      <c r="K9" s="38"/>
      <c r="L9" s="38"/>
      <c r="M9" s="97"/>
      <c r="N9" s="109"/>
      <c r="O9" s="109"/>
      <c r="P9" s="9"/>
    </row>
    <row r="10" spans="1:17" s="9" customFormat="1" ht="20.100000000000001" customHeight="1">
      <c r="B10" s="327"/>
      <c r="C10" s="87"/>
      <c r="D10" s="327"/>
      <c r="E10" s="87"/>
      <c r="F10" s="87"/>
      <c r="G10" s="87"/>
      <c r="H10" s="28"/>
      <c r="I10" s="60"/>
      <c r="J10" s="60"/>
      <c r="K10" s="60"/>
      <c r="L10" s="60"/>
      <c r="M10" s="127"/>
      <c r="N10" s="129"/>
      <c r="O10" s="109"/>
      <c r="Q10" s="11"/>
    </row>
    <row r="11" spans="1:17" s="9" customFormat="1" ht="23.1" customHeight="1">
      <c r="B11" s="138">
        <v>137775.40568351999</v>
      </c>
      <c r="C11" s="138">
        <v>139223.61168351999</v>
      </c>
      <c r="D11" s="138">
        <v>133793.89130926196</v>
      </c>
      <c r="E11" s="138">
        <v>139681</v>
      </c>
      <c r="F11" s="138">
        <v>148325</v>
      </c>
      <c r="G11" s="138"/>
      <c r="H11" s="421" t="s">
        <v>2</v>
      </c>
      <c r="I11" s="491" t="s">
        <v>4</v>
      </c>
      <c r="J11" s="491"/>
      <c r="K11" s="491"/>
      <c r="L11" s="491"/>
      <c r="M11" s="38"/>
      <c r="N11" s="109"/>
      <c r="O11" s="109"/>
      <c r="Q11" s="11"/>
    </row>
    <row r="12" spans="1:17" s="9" customFormat="1" ht="20.100000000000001" customHeight="1">
      <c r="B12" s="138"/>
      <c r="C12" s="138"/>
      <c r="D12" s="138"/>
      <c r="E12" s="138"/>
      <c r="F12" s="138"/>
      <c r="G12" s="138"/>
      <c r="H12" s="93"/>
      <c r="I12" s="60"/>
      <c r="J12" s="60"/>
      <c r="K12" s="60"/>
      <c r="L12" s="60"/>
      <c r="M12" s="60"/>
      <c r="N12" s="109"/>
      <c r="O12" s="109"/>
      <c r="Q12" s="11"/>
    </row>
    <row r="13" spans="1:17" s="9" customFormat="1" ht="23.1" customHeight="1">
      <c r="B13" s="325">
        <v>4599.9314718571422</v>
      </c>
      <c r="C13" s="138">
        <v>4630</v>
      </c>
      <c r="D13" s="325">
        <v>4338.3103679936667</v>
      </c>
      <c r="E13" s="138">
        <v>4464</v>
      </c>
      <c r="F13" s="138">
        <v>5604</v>
      </c>
      <c r="G13" s="138"/>
      <c r="H13" s="96" t="s">
        <v>5</v>
      </c>
      <c r="I13" s="491" t="s">
        <v>62</v>
      </c>
      <c r="J13" s="491"/>
      <c r="K13" s="491"/>
      <c r="L13" s="491"/>
      <c r="M13" s="38"/>
      <c r="N13" s="109"/>
      <c r="O13" s="109"/>
      <c r="Q13" s="11"/>
    </row>
    <row r="14" spans="1:17" s="9" customFormat="1" ht="20.100000000000001" customHeight="1">
      <c r="B14" s="325"/>
      <c r="C14" s="138"/>
      <c r="D14" s="325"/>
      <c r="E14" s="138"/>
      <c r="F14" s="138"/>
      <c r="G14" s="138"/>
      <c r="H14" s="93"/>
      <c r="I14" s="60"/>
      <c r="J14" s="60"/>
      <c r="K14" s="60"/>
      <c r="L14" s="60"/>
      <c r="M14" s="60"/>
      <c r="N14" s="109"/>
      <c r="O14" s="109"/>
      <c r="Q14" s="11"/>
    </row>
    <row r="15" spans="1:17" s="9" customFormat="1" ht="23.1" customHeight="1">
      <c r="B15" s="325">
        <f>B17+B19+B21+B23+B25</f>
        <v>103387.38758102001</v>
      </c>
      <c r="C15" s="325">
        <f>C17+C19+C21+C23+C25</f>
        <v>104423.22049713111</v>
      </c>
      <c r="D15" s="325">
        <v>91266.106793237079</v>
      </c>
      <c r="E15" s="325">
        <v>102856</v>
      </c>
      <c r="F15" s="325">
        <v>92283</v>
      </c>
      <c r="G15" s="10"/>
      <c r="H15" s="421" t="s">
        <v>6</v>
      </c>
      <c r="I15" s="491" t="s">
        <v>8</v>
      </c>
      <c r="J15" s="491"/>
      <c r="K15" s="491"/>
      <c r="L15" s="491"/>
      <c r="M15" s="38"/>
      <c r="N15" s="109"/>
      <c r="O15" s="109"/>
      <c r="Q15" s="11"/>
    </row>
    <row r="16" spans="1:17" s="9" customFormat="1" ht="20.100000000000001" customHeight="1">
      <c r="B16" s="325"/>
      <c r="C16" s="325"/>
      <c r="D16" s="325"/>
      <c r="E16" s="325"/>
      <c r="F16" s="325"/>
      <c r="G16" s="10"/>
      <c r="H16" s="93"/>
      <c r="I16" s="60"/>
      <c r="J16" s="60"/>
      <c r="K16" s="60"/>
      <c r="L16" s="60"/>
      <c r="M16" s="60"/>
      <c r="N16" s="109"/>
      <c r="O16" s="109"/>
      <c r="Q16" s="11"/>
    </row>
    <row r="17" spans="2:17" s="9" customFormat="1" ht="23.1" customHeight="1">
      <c r="B17" s="139">
        <v>10480</v>
      </c>
      <c r="C17" s="139">
        <v>10875</v>
      </c>
      <c r="D17" s="139">
        <v>8216.0854477194243</v>
      </c>
      <c r="E17" s="139">
        <v>9824</v>
      </c>
      <c r="F17" s="139">
        <v>9397</v>
      </c>
      <c r="G17" s="139"/>
      <c r="H17" s="314"/>
      <c r="I17" s="93">
        <v>3.1</v>
      </c>
      <c r="J17" s="484" t="s">
        <v>10</v>
      </c>
      <c r="K17" s="484"/>
      <c r="L17" s="484"/>
      <c r="M17" s="127"/>
      <c r="N17" s="129"/>
      <c r="O17" s="109"/>
      <c r="Q17" s="11"/>
    </row>
    <row r="18" spans="2:17" s="9" customFormat="1" ht="20.100000000000001" customHeight="1">
      <c r="B18" s="139"/>
      <c r="C18" s="139"/>
      <c r="D18" s="139"/>
      <c r="E18" s="139"/>
      <c r="F18" s="139"/>
      <c r="G18" s="139"/>
      <c r="H18" s="314"/>
      <c r="I18" s="93"/>
      <c r="J18" s="484"/>
      <c r="K18" s="484"/>
      <c r="L18" s="484"/>
      <c r="M18" s="127"/>
      <c r="N18" s="129"/>
      <c r="O18" s="109"/>
      <c r="Q18" s="11"/>
    </row>
    <row r="19" spans="2:17" s="9" customFormat="1" ht="23.1" customHeight="1">
      <c r="B19" s="139">
        <v>20699</v>
      </c>
      <c r="C19" s="139">
        <v>20811</v>
      </c>
      <c r="D19" s="139">
        <v>19272.130747082108</v>
      </c>
      <c r="E19" s="139">
        <v>18400</v>
      </c>
      <c r="F19" s="139">
        <v>16470</v>
      </c>
      <c r="G19" s="139"/>
      <c r="H19" s="314"/>
      <c r="I19" s="93">
        <v>3.2</v>
      </c>
      <c r="J19" s="484" t="s">
        <v>12</v>
      </c>
      <c r="K19" s="484"/>
      <c r="L19" s="484"/>
      <c r="M19" s="127"/>
      <c r="N19" s="129"/>
      <c r="O19" s="109"/>
      <c r="Q19" s="11"/>
    </row>
    <row r="20" spans="2:17" s="9" customFormat="1" ht="20.100000000000001" customHeight="1">
      <c r="B20" s="139"/>
      <c r="C20" s="139"/>
      <c r="D20" s="139"/>
      <c r="E20" s="139"/>
      <c r="F20" s="139"/>
      <c r="G20" s="139"/>
      <c r="H20" s="314"/>
      <c r="I20" s="93"/>
      <c r="J20" s="60"/>
      <c r="K20" s="60"/>
      <c r="L20" s="60"/>
      <c r="M20" s="127"/>
      <c r="N20" s="129"/>
      <c r="O20" s="109"/>
      <c r="Q20" s="11"/>
    </row>
    <row r="21" spans="2:17" s="9" customFormat="1" ht="23.1" customHeight="1">
      <c r="B21" s="139">
        <v>17720.536172</v>
      </c>
      <c r="C21" s="139">
        <v>17941.369088111111</v>
      </c>
      <c r="D21" s="139">
        <v>15288.373433132285</v>
      </c>
      <c r="E21" s="139">
        <v>17758</v>
      </c>
      <c r="F21" s="139">
        <v>11549</v>
      </c>
      <c r="G21" s="139"/>
      <c r="H21" s="314"/>
      <c r="I21" s="93">
        <v>3.3</v>
      </c>
      <c r="J21" s="484" t="s">
        <v>14</v>
      </c>
      <c r="K21" s="484"/>
      <c r="L21" s="484"/>
      <c r="M21" s="127"/>
      <c r="N21" s="129"/>
      <c r="O21" s="109"/>
      <c r="Q21" s="11"/>
    </row>
    <row r="22" spans="2:17" s="9" customFormat="1" ht="20.100000000000001" customHeight="1">
      <c r="B22" s="139"/>
      <c r="C22" s="139"/>
      <c r="D22" s="139"/>
      <c r="E22" s="139"/>
      <c r="F22" s="139"/>
      <c r="G22" s="139"/>
      <c r="H22" s="314"/>
      <c r="I22" s="93"/>
      <c r="J22" s="60"/>
      <c r="K22" s="60"/>
      <c r="L22" s="60"/>
      <c r="M22" s="127"/>
      <c r="N22" s="129"/>
      <c r="O22" s="109"/>
      <c r="Q22" s="11"/>
    </row>
    <row r="23" spans="2:17" s="9" customFormat="1" ht="23.1" customHeight="1">
      <c r="B23" s="139">
        <v>13865.1209</v>
      </c>
      <c r="C23" s="139">
        <v>13919.1209</v>
      </c>
      <c r="D23" s="139">
        <v>13002.968065456342</v>
      </c>
      <c r="E23" s="139">
        <v>14520</v>
      </c>
      <c r="F23" s="139">
        <v>13971</v>
      </c>
      <c r="G23" s="139"/>
      <c r="H23" s="314"/>
      <c r="I23" s="93">
        <v>3.4</v>
      </c>
      <c r="J23" s="484" t="s">
        <v>16</v>
      </c>
      <c r="K23" s="484"/>
      <c r="L23" s="484"/>
      <c r="M23" s="127"/>
      <c r="N23" s="129"/>
      <c r="O23" s="109"/>
      <c r="Q23" s="11"/>
    </row>
    <row r="24" spans="2:17" s="9" customFormat="1" ht="20.100000000000001" customHeight="1">
      <c r="B24" s="139"/>
      <c r="C24" s="139"/>
      <c r="D24" s="139"/>
      <c r="E24" s="139"/>
      <c r="F24" s="139"/>
      <c r="G24" s="139"/>
      <c r="H24" s="314"/>
      <c r="I24" s="93"/>
      <c r="J24" s="60"/>
      <c r="K24" s="60"/>
      <c r="L24" s="60"/>
      <c r="M24" s="127"/>
      <c r="N24" s="129"/>
      <c r="O24" s="109"/>
      <c r="Q24" s="11"/>
    </row>
    <row r="25" spans="2:17" s="9" customFormat="1" ht="23.1" customHeight="1">
      <c r="B25" s="139">
        <v>40622.730509020003</v>
      </c>
      <c r="C25" s="139">
        <v>40876.730509020003</v>
      </c>
      <c r="D25" s="139">
        <v>35486.549099846918</v>
      </c>
      <c r="E25" s="139">
        <v>42354</v>
      </c>
      <c r="F25" s="139">
        <v>40896</v>
      </c>
      <c r="G25" s="139"/>
      <c r="H25" s="314"/>
      <c r="I25" s="93">
        <v>3.5</v>
      </c>
      <c r="J25" s="484" t="s">
        <v>60</v>
      </c>
      <c r="K25" s="484"/>
      <c r="L25" s="484"/>
      <c r="M25" s="127"/>
      <c r="N25" s="129"/>
      <c r="O25" s="109"/>
      <c r="Q25" s="11"/>
    </row>
    <row r="26" spans="2:17" s="9" customFormat="1" ht="20.100000000000001" customHeight="1">
      <c r="B26" s="139"/>
      <c r="C26" s="139"/>
      <c r="D26" s="139"/>
      <c r="E26" s="139"/>
      <c r="F26" s="139"/>
      <c r="G26" s="139"/>
      <c r="H26" s="314"/>
      <c r="I26" s="93"/>
      <c r="J26" s="60"/>
      <c r="K26" s="60"/>
      <c r="L26" s="60"/>
      <c r="M26" s="127"/>
      <c r="N26" s="129"/>
      <c r="O26" s="109"/>
      <c r="Q26" s="11"/>
    </row>
    <row r="27" spans="2:17" s="9" customFormat="1" ht="23.1" customHeight="1">
      <c r="B27" s="138">
        <v>11476.343672000003</v>
      </c>
      <c r="C27" s="138">
        <v>11519.690072000003</v>
      </c>
      <c r="D27" s="138">
        <v>10598.115492366003</v>
      </c>
      <c r="E27" s="138">
        <v>11234</v>
      </c>
      <c r="F27" s="138">
        <v>11594</v>
      </c>
      <c r="G27" s="138"/>
      <c r="H27" s="313" t="s">
        <v>17</v>
      </c>
      <c r="I27" s="491" t="s">
        <v>19</v>
      </c>
      <c r="J27" s="491"/>
      <c r="K27" s="491"/>
      <c r="L27" s="491"/>
      <c r="M27" s="38"/>
      <c r="N27" s="109"/>
      <c r="O27" s="109"/>
      <c r="Q27" s="11"/>
    </row>
    <row r="28" spans="2:17" s="9" customFormat="1" ht="20.100000000000001" customHeight="1">
      <c r="B28" s="138"/>
      <c r="C28" s="138"/>
      <c r="D28" s="138"/>
      <c r="E28" s="138"/>
      <c r="F28" s="138"/>
      <c r="G28" s="138"/>
      <c r="H28" s="93"/>
      <c r="I28" s="60"/>
      <c r="J28" s="60"/>
      <c r="K28" s="60"/>
      <c r="L28" s="60"/>
      <c r="M28" s="60"/>
      <c r="N28" s="109"/>
      <c r="O28" s="109"/>
      <c r="Q28" s="11"/>
    </row>
    <row r="29" spans="2:17" s="9" customFormat="1" ht="23.1" customHeight="1">
      <c r="B29" s="325">
        <v>151568.12249990288</v>
      </c>
      <c r="C29" s="325">
        <v>153140.79622514948</v>
      </c>
      <c r="D29" s="325">
        <v>153294.2058736675</v>
      </c>
      <c r="E29" s="325">
        <v>154060</v>
      </c>
      <c r="F29" s="325">
        <v>159206</v>
      </c>
      <c r="G29" s="10"/>
      <c r="H29" s="313" t="s">
        <v>20</v>
      </c>
      <c r="I29" s="491" t="s">
        <v>22</v>
      </c>
      <c r="J29" s="491"/>
      <c r="K29" s="491"/>
      <c r="L29" s="491"/>
      <c r="M29" s="38"/>
      <c r="N29" s="109"/>
      <c r="O29" s="109"/>
      <c r="Q29" s="11"/>
    </row>
    <row r="30" spans="2:17" s="9" customFormat="1" ht="20.100000000000001" customHeight="1">
      <c r="B30" s="325"/>
      <c r="C30" s="325"/>
      <c r="D30" s="325"/>
      <c r="E30" s="325"/>
      <c r="F30" s="325"/>
      <c r="G30" s="10"/>
      <c r="H30" s="93"/>
      <c r="I30" s="60"/>
      <c r="J30" s="60"/>
      <c r="K30" s="60"/>
      <c r="L30" s="60"/>
      <c r="M30" s="60"/>
      <c r="N30" s="109"/>
      <c r="O30" s="109"/>
      <c r="Q30" s="11"/>
    </row>
    <row r="31" spans="2:17" s="9" customFormat="1" ht="23.1" customHeight="1">
      <c r="B31" s="139">
        <v>45282.359993175705</v>
      </c>
      <c r="C31" s="139">
        <v>45693.027377433275</v>
      </c>
      <c r="D31" s="139">
        <v>43398</v>
      </c>
      <c r="E31" s="139">
        <v>42325</v>
      </c>
      <c r="F31" s="139">
        <v>39722</v>
      </c>
      <c r="G31" s="139"/>
      <c r="H31" s="314"/>
      <c r="I31" s="93">
        <v>5.0999999999999996</v>
      </c>
      <c r="J31" s="484" t="s">
        <v>24</v>
      </c>
      <c r="K31" s="484"/>
      <c r="L31" s="484"/>
      <c r="M31" s="127"/>
      <c r="N31" s="129"/>
      <c r="O31" s="109"/>
      <c r="Q31" s="11"/>
    </row>
    <row r="32" spans="2:17" s="9" customFormat="1" ht="20.100000000000001" customHeight="1">
      <c r="B32" s="139"/>
      <c r="C32" s="139"/>
      <c r="D32" s="139"/>
      <c r="E32" s="139"/>
      <c r="F32" s="139"/>
      <c r="G32" s="139"/>
      <c r="H32" s="314"/>
      <c r="I32" s="93"/>
      <c r="J32" s="60"/>
      <c r="K32" s="60"/>
      <c r="L32" s="60"/>
      <c r="M32" s="127"/>
      <c r="N32" s="129"/>
      <c r="O32" s="109"/>
      <c r="Q32" s="11"/>
    </row>
    <row r="33" spans="1:17" s="9" customFormat="1" ht="23.1" customHeight="1">
      <c r="B33" s="326">
        <v>36207.375696269752</v>
      </c>
      <c r="C33" s="323">
        <v>37016.59269882115</v>
      </c>
      <c r="D33" s="326">
        <v>34411</v>
      </c>
      <c r="E33" s="326">
        <v>34956</v>
      </c>
      <c r="F33" s="326">
        <v>33935</v>
      </c>
      <c r="G33" s="6"/>
      <c r="H33" s="314"/>
      <c r="I33" s="93">
        <v>5.2</v>
      </c>
      <c r="J33" s="484" t="s">
        <v>26</v>
      </c>
      <c r="K33" s="484"/>
      <c r="L33" s="484"/>
      <c r="M33" s="127"/>
      <c r="N33" s="129"/>
      <c r="O33" s="109"/>
      <c r="Q33" s="11"/>
    </row>
    <row r="34" spans="1:17" s="9" customFormat="1" ht="20.100000000000001" customHeight="1">
      <c r="B34" s="326"/>
      <c r="C34" s="326"/>
      <c r="D34" s="326"/>
      <c r="E34" s="326"/>
      <c r="F34" s="326"/>
      <c r="G34" s="6"/>
      <c r="H34" s="314"/>
      <c r="I34" s="93"/>
      <c r="J34" s="60"/>
      <c r="K34" s="60"/>
      <c r="L34" s="60"/>
      <c r="M34" s="127"/>
      <c r="N34" s="129"/>
      <c r="O34" s="109"/>
      <c r="Q34" s="11"/>
    </row>
    <row r="35" spans="1:17" s="9" customFormat="1" ht="23.1" customHeight="1">
      <c r="B35" s="139">
        <v>70078.386810457421</v>
      </c>
      <c r="C35" s="139">
        <v>70431.176148895072</v>
      </c>
      <c r="D35" s="139">
        <v>75485</v>
      </c>
      <c r="E35" s="139">
        <v>76779</v>
      </c>
      <c r="F35" s="139">
        <v>85549.142857142855</v>
      </c>
      <c r="G35" s="139"/>
      <c r="H35" s="314"/>
      <c r="I35" s="93">
        <v>5.3</v>
      </c>
      <c r="J35" s="484" t="s">
        <v>28</v>
      </c>
      <c r="K35" s="484"/>
      <c r="L35" s="484"/>
      <c r="M35" s="127"/>
      <c r="N35" s="129"/>
      <c r="O35" s="109"/>
      <c r="Q35" s="11"/>
    </row>
    <row r="36" spans="1:17" s="9" customFormat="1" ht="20.100000000000001" customHeight="1">
      <c r="B36" s="6"/>
      <c r="C36" s="6"/>
      <c r="D36" s="6"/>
      <c r="E36" s="139"/>
      <c r="F36" s="139"/>
      <c r="G36" s="139"/>
      <c r="H36" s="314"/>
      <c r="I36" s="93"/>
      <c r="J36" s="60"/>
      <c r="K36" s="60"/>
      <c r="L36" s="60"/>
      <c r="M36" s="127"/>
      <c r="N36" s="129"/>
      <c r="O36" s="109"/>
      <c r="Q36" s="11"/>
    </row>
    <row r="37" spans="1:17" s="357" customFormat="1" ht="5.0999999999999996" customHeight="1">
      <c r="B37" s="351"/>
      <c r="C37" s="351"/>
      <c r="D37" s="351"/>
      <c r="E37" s="351"/>
      <c r="F37" s="351"/>
      <c r="G37" s="351"/>
      <c r="H37" s="385"/>
      <c r="I37" s="495"/>
      <c r="J37" s="495"/>
      <c r="K37" s="495"/>
      <c r="L37" s="495"/>
      <c r="M37" s="371"/>
      <c r="N37" s="380"/>
      <c r="O37" s="381"/>
      <c r="Q37" s="382"/>
    </row>
    <row r="38" spans="1:17" s="353" customFormat="1" ht="62.25" customHeight="1">
      <c r="A38" s="94"/>
      <c r="B38" s="366"/>
      <c r="C38" s="366"/>
      <c r="D38" s="366"/>
      <c r="E38" s="361"/>
      <c r="F38" s="361"/>
      <c r="G38" s="361"/>
      <c r="H38" s="363"/>
      <c r="I38" s="363"/>
      <c r="J38" s="379"/>
      <c r="K38" s="364"/>
      <c r="L38" s="364"/>
      <c r="M38" s="367"/>
      <c r="N38" s="119"/>
      <c r="O38" s="119"/>
      <c r="Q38" s="368"/>
    </row>
    <row r="39" spans="1:17" s="445" customFormat="1" ht="37.5" customHeight="1">
      <c r="B39" s="500" t="s">
        <v>71</v>
      </c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420"/>
      <c r="N39" s="446"/>
      <c r="O39" s="447"/>
      <c r="Q39" s="448"/>
    </row>
    <row r="40" spans="1:17" ht="20.100000000000001" customHeight="1">
      <c r="A40" s="94"/>
      <c r="B40" s="11"/>
      <c r="C40" s="11"/>
      <c r="D40" s="11"/>
      <c r="E40" s="11"/>
      <c r="F40" s="11"/>
      <c r="G40" s="11"/>
      <c r="H40" s="96"/>
      <c r="I40" s="96"/>
      <c r="J40" s="96"/>
      <c r="K40" s="96"/>
      <c r="L40" s="97"/>
      <c r="M40" s="97"/>
      <c r="N40" s="125"/>
      <c r="O40" s="125"/>
    </row>
    <row r="41" spans="1:17" s="429" customFormat="1" ht="24.9" customHeight="1">
      <c r="A41" s="437"/>
      <c r="B41" s="332">
        <v>2018</v>
      </c>
      <c r="C41" s="332">
        <v>2019</v>
      </c>
      <c r="D41" s="332">
        <v>2020</v>
      </c>
      <c r="E41" s="332">
        <v>2021</v>
      </c>
      <c r="F41" s="332">
        <v>2022</v>
      </c>
      <c r="G41" s="332"/>
      <c r="H41" s="492" t="s">
        <v>65</v>
      </c>
      <c r="I41" s="492"/>
      <c r="J41" s="492"/>
      <c r="K41" s="492"/>
      <c r="L41" s="492"/>
      <c r="M41" s="332"/>
      <c r="N41" s="443"/>
      <c r="O41" s="444"/>
      <c r="Q41" s="332"/>
    </row>
    <row r="42" spans="1:17" s="11" customFormat="1" ht="20.100000000000001" customHeight="1">
      <c r="A42" s="99"/>
      <c r="H42" s="8"/>
      <c r="J42" s="100"/>
      <c r="K42" s="100"/>
      <c r="L42" s="100"/>
      <c r="M42" s="38"/>
      <c r="N42" s="109"/>
      <c r="O42" s="109"/>
      <c r="P42" s="9"/>
    </row>
    <row r="43" spans="1:17" s="11" customFormat="1" ht="23.1" customHeight="1">
      <c r="A43" s="99"/>
      <c r="B43" s="102">
        <f>B45+B47+B49+B61+B63</f>
        <v>23014.15138539781</v>
      </c>
      <c r="C43" s="102">
        <f>C45+C47+C49+C61+C63</f>
        <v>23847.979463118194</v>
      </c>
      <c r="D43" s="102">
        <v>23577.818812555237</v>
      </c>
      <c r="E43" s="102">
        <v>23977.25329688457</v>
      </c>
      <c r="F43" s="102">
        <v>25104.415909508316</v>
      </c>
      <c r="G43" s="105"/>
      <c r="H43" s="493" t="s">
        <v>1</v>
      </c>
      <c r="I43" s="493"/>
      <c r="J43" s="38"/>
      <c r="K43" s="38"/>
      <c r="L43" s="38"/>
      <c r="M43" s="97"/>
      <c r="N43" s="129"/>
      <c r="O43" s="109"/>
      <c r="P43" s="9"/>
    </row>
    <row r="44" spans="1:17" s="9" customFormat="1" ht="20.100000000000001" customHeight="1">
      <c r="A44" s="98"/>
      <c r="B44" s="130"/>
      <c r="C44" s="104"/>
      <c r="D44" s="130"/>
      <c r="E44" s="104"/>
      <c r="F44" s="130"/>
      <c r="G44" s="104"/>
      <c r="H44" s="311"/>
      <c r="I44" s="60"/>
      <c r="J44" s="60"/>
      <c r="K44" s="60"/>
      <c r="L44" s="60"/>
      <c r="M44" s="127"/>
      <c r="N44" s="129"/>
      <c r="O44" s="109"/>
      <c r="Q44" s="11"/>
    </row>
    <row r="45" spans="1:17" s="9" customFormat="1" ht="23.1" customHeight="1">
      <c r="A45" s="98"/>
      <c r="B45" s="138">
        <v>931.92233887449231</v>
      </c>
      <c r="C45" s="138">
        <v>965.78236702530796</v>
      </c>
      <c r="D45" s="138">
        <v>1131.8969341878631</v>
      </c>
      <c r="E45" s="138">
        <v>1203.2064410178816</v>
      </c>
      <c r="F45" s="138">
        <v>1295.897381</v>
      </c>
      <c r="G45" s="138"/>
      <c r="H45" s="313" t="s">
        <v>2</v>
      </c>
      <c r="I45" s="491" t="s">
        <v>4</v>
      </c>
      <c r="J45" s="491"/>
      <c r="K45" s="491"/>
      <c r="L45" s="491"/>
      <c r="M45" s="38"/>
      <c r="N45" s="109"/>
      <c r="O45" s="109"/>
      <c r="Q45" s="11"/>
    </row>
    <row r="46" spans="1:17" s="9" customFormat="1" ht="20.100000000000001" customHeight="1">
      <c r="A46" s="98"/>
      <c r="B46" s="138"/>
      <c r="C46" s="138"/>
      <c r="D46" s="138"/>
      <c r="E46" s="138"/>
      <c r="F46" s="138"/>
      <c r="G46" s="138"/>
      <c r="H46" s="93"/>
      <c r="I46" s="60"/>
      <c r="J46" s="60"/>
      <c r="K46" s="60"/>
      <c r="L46" s="60"/>
      <c r="M46" s="60"/>
      <c r="N46" s="109"/>
      <c r="O46" s="109"/>
      <c r="Q46" s="11"/>
    </row>
    <row r="47" spans="1:17" s="9" customFormat="1" ht="23.1" customHeight="1">
      <c r="A47" s="98"/>
      <c r="B47" s="138">
        <v>943.94141618159256</v>
      </c>
      <c r="C47" s="138">
        <v>968.1080226302397</v>
      </c>
      <c r="D47" s="138">
        <v>958.42694240104515</v>
      </c>
      <c r="E47" s="138">
        <v>923.92357246973586</v>
      </c>
      <c r="F47" s="138">
        <v>1223.1625690000001</v>
      </c>
      <c r="G47" s="138"/>
      <c r="H47" s="96" t="s">
        <v>5</v>
      </c>
      <c r="I47" s="491" t="s">
        <v>62</v>
      </c>
      <c r="J47" s="491"/>
      <c r="K47" s="491"/>
      <c r="L47" s="491"/>
      <c r="M47" s="38"/>
      <c r="N47" s="109"/>
      <c r="O47" s="109"/>
      <c r="Q47" s="11"/>
    </row>
    <row r="48" spans="1:17" s="9" customFormat="1" ht="20.100000000000001" customHeight="1">
      <c r="A48" s="98"/>
      <c r="B48" s="138"/>
      <c r="C48" s="138"/>
      <c r="D48" s="138"/>
      <c r="E48" s="138"/>
      <c r="F48" s="138"/>
      <c r="G48" s="138"/>
      <c r="H48" s="93"/>
      <c r="I48" s="60"/>
      <c r="J48" s="60"/>
      <c r="K48" s="60"/>
      <c r="L48" s="60"/>
      <c r="M48" s="60"/>
      <c r="N48" s="109"/>
      <c r="O48" s="109"/>
      <c r="Q48" s="11"/>
    </row>
    <row r="49" spans="1:17" s="9" customFormat="1" ht="23.1" customHeight="1">
      <c r="A49" s="98"/>
      <c r="B49" s="325">
        <f>B51+B53+B55+B57+B59</f>
        <v>3957.7148254202102</v>
      </c>
      <c r="C49" s="325">
        <f>C51+C53+C55+C57+C59</f>
        <v>4119.9437973224422</v>
      </c>
      <c r="D49" s="325">
        <v>3889.226944968219</v>
      </c>
      <c r="E49" s="325">
        <v>3904.7838522527031</v>
      </c>
      <c r="F49" s="479">
        <v>3700.4320780792341</v>
      </c>
      <c r="G49" s="10"/>
      <c r="H49" s="421" t="s">
        <v>6</v>
      </c>
      <c r="I49" s="491" t="s">
        <v>8</v>
      </c>
      <c r="J49" s="491"/>
      <c r="K49" s="491"/>
      <c r="L49" s="491"/>
      <c r="M49" s="38"/>
      <c r="N49" s="109"/>
      <c r="O49" s="109"/>
      <c r="Q49" s="11"/>
    </row>
    <row r="50" spans="1:17" s="9" customFormat="1" ht="20.100000000000001" customHeight="1">
      <c r="A50" s="98"/>
      <c r="B50" s="325"/>
      <c r="C50" s="325"/>
      <c r="D50" s="325"/>
      <c r="E50" s="325"/>
      <c r="F50" s="325"/>
      <c r="G50" s="10"/>
      <c r="H50" s="93"/>
      <c r="I50" s="60"/>
      <c r="J50" s="60"/>
      <c r="K50" s="60"/>
      <c r="L50" s="60"/>
      <c r="M50" s="60"/>
      <c r="N50" s="109"/>
      <c r="O50" s="109"/>
      <c r="Q50" s="11"/>
    </row>
    <row r="51" spans="1:17" s="9" customFormat="1" ht="23.1" customHeight="1">
      <c r="A51" s="98"/>
      <c r="B51" s="139">
        <v>753.49893131077681</v>
      </c>
      <c r="C51" s="139">
        <v>820.23280533788932</v>
      </c>
      <c r="D51" s="139">
        <v>775.16323576056845</v>
      </c>
      <c r="E51" s="139">
        <v>783.03921252075622</v>
      </c>
      <c r="F51" s="139">
        <v>701.44257500000003</v>
      </c>
      <c r="G51" s="139"/>
      <c r="H51" s="314"/>
      <c r="I51" s="93">
        <v>3.1</v>
      </c>
      <c r="J51" s="484" t="s">
        <v>10</v>
      </c>
      <c r="K51" s="484"/>
      <c r="L51" s="484"/>
      <c r="M51" s="127"/>
      <c r="N51" s="109"/>
      <c r="O51" s="109"/>
      <c r="Q51" s="11"/>
    </row>
    <row r="52" spans="1:17" s="9" customFormat="1" ht="20.100000000000001" customHeight="1">
      <c r="A52" s="98"/>
      <c r="B52" s="139"/>
      <c r="C52" s="139"/>
      <c r="D52" s="139"/>
      <c r="E52" s="139"/>
      <c r="F52" s="139"/>
      <c r="G52" s="139"/>
      <c r="H52" s="314"/>
      <c r="I52" s="93"/>
      <c r="J52" s="60"/>
      <c r="K52" s="60"/>
      <c r="L52" s="60"/>
      <c r="M52" s="127"/>
      <c r="N52" s="109"/>
      <c r="O52" s="109"/>
      <c r="Q52" s="11"/>
    </row>
    <row r="53" spans="1:17" s="9" customFormat="1" ht="23.1" customHeight="1">
      <c r="A53" s="98"/>
      <c r="B53" s="139">
        <v>559.22399425818207</v>
      </c>
      <c r="C53" s="139">
        <v>574.51732642189154</v>
      </c>
      <c r="D53" s="139">
        <v>424.54269566408038</v>
      </c>
      <c r="E53" s="139">
        <v>425.81962991951349</v>
      </c>
      <c r="F53" s="139">
        <v>503.47580799999997</v>
      </c>
      <c r="G53" s="139"/>
      <c r="H53" s="314"/>
      <c r="I53" s="93">
        <v>3.2</v>
      </c>
      <c r="J53" s="484" t="s">
        <v>12</v>
      </c>
      <c r="K53" s="484"/>
      <c r="L53" s="484"/>
      <c r="M53" s="127"/>
      <c r="N53" s="109"/>
      <c r="O53" s="109"/>
      <c r="Q53" s="11"/>
    </row>
    <row r="54" spans="1:17" s="9" customFormat="1" ht="20.100000000000001" customHeight="1">
      <c r="A54" s="98"/>
      <c r="B54" s="139"/>
      <c r="C54" s="139"/>
      <c r="D54" s="139"/>
      <c r="E54" s="139"/>
      <c r="F54" s="139"/>
      <c r="G54" s="139"/>
      <c r="H54" s="314"/>
      <c r="I54" s="93"/>
      <c r="J54" s="60"/>
      <c r="K54" s="60"/>
      <c r="L54" s="60"/>
      <c r="M54" s="127"/>
      <c r="N54" s="109"/>
      <c r="O54" s="109"/>
      <c r="Q54" s="11"/>
    </row>
    <row r="55" spans="1:17" s="9" customFormat="1" ht="23.1" customHeight="1">
      <c r="A55" s="98"/>
      <c r="B55" s="139">
        <v>1102.8722315764173</v>
      </c>
      <c r="C55" s="139">
        <v>1150.936792292948</v>
      </c>
      <c r="D55" s="139">
        <v>1077.3661362948758</v>
      </c>
      <c r="E55" s="139">
        <v>1086.6604994706236</v>
      </c>
      <c r="F55" s="139">
        <v>531.08889999999997</v>
      </c>
      <c r="G55" s="139"/>
      <c r="H55" s="314"/>
      <c r="I55" s="93">
        <v>3.3</v>
      </c>
      <c r="J55" s="484" t="s">
        <v>14</v>
      </c>
      <c r="K55" s="484"/>
      <c r="L55" s="484"/>
      <c r="M55" s="127"/>
      <c r="N55" s="109"/>
      <c r="O55" s="109"/>
      <c r="Q55" s="11"/>
    </row>
    <row r="56" spans="1:17" s="9" customFormat="1" ht="20.100000000000001" customHeight="1">
      <c r="A56" s="98"/>
      <c r="B56" s="139"/>
      <c r="C56" s="139"/>
      <c r="D56" s="139"/>
      <c r="E56" s="139"/>
      <c r="F56" s="139"/>
      <c r="G56" s="139"/>
      <c r="H56" s="314"/>
      <c r="I56" s="93"/>
      <c r="J56" s="60"/>
      <c r="K56" s="60"/>
      <c r="L56" s="60"/>
      <c r="M56" s="127"/>
      <c r="N56" s="109"/>
      <c r="O56" s="109"/>
      <c r="Q56" s="11"/>
    </row>
    <row r="57" spans="1:17" s="9" customFormat="1" ht="23.1" customHeight="1">
      <c r="A57" s="98"/>
      <c r="B57" s="139">
        <v>336.98266201434279</v>
      </c>
      <c r="C57" s="139">
        <v>344.8605476334609</v>
      </c>
      <c r="D57" s="139">
        <v>363.02046178672589</v>
      </c>
      <c r="E57" s="139">
        <v>350.50487482911075</v>
      </c>
      <c r="F57" s="139">
        <v>350.701143</v>
      </c>
      <c r="G57" s="139"/>
      <c r="H57" s="314"/>
      <c r="I57" s="93">
        <v>3.4</v>
      </c>
      <c r="J57" s="501" t="s">
        <v>16</v>
      </c>
      <c r="K57" s="501"/>
      <c r="L57" s="501"/>
      <c r="M57" s="127"/>
      <c r="N57" s="109"/>
      <c r="O57" s="109"/>
      <c r="Q57" s="11"/>
    </row>
    <row r="58" spans="1:17" s="9" customFormat="1" ht="20.100000000000001" customHeight="1">
      <c r="A58" s="98"/>
      <c r="B58" s="139"/>
      <c r="C58" s="139"/>
      <c r="D58" s="139"/>
      <c r="E58" s="139"/>
      <c r="F58" s="139"/>
      <c r="G58" s="139"/>
      <c r="H58" s="314"/>
      <c r="I58" s="93"/>
      <c r="J58" s="60"/>
      <c r="K58" s="60"/>
      <c r="L58" s="60"/>
      <c r="M58" s="127"/>
      <c r="N58" s="109"/>
      <c r="O58" s="109"/>
      <c r="Q58" s="11"/>
    </row>
    <row r="59" spans="1:17" s="9" customFormat="1" ht="23.1" customHeight="1">
      <c r="A59" s="98"/>
      <c r="B59" s="139">
        <v>1205.1370062604917</v>
      </c>
      <c r="C59" s="139">
        <v>1229.3963256362529</v>
      </c>
      <c r="D59" s="139">
        <v>1249.1344154619685</v>
      </c>
      <c r="E59" s="139">
        <v>1258.7596355126991</v>
      </c>
      <c r="F59" s="139">
        <v>1613.723</v>
      </c>
      <c r="G59" s="139"/>
      <c r="H59" s="314"/>
      <c r="I59" s="93">
        <v>3.5</v>
      </c>
      <c r="J59" s="484" t="s">
        <v>60</v>
      </c>
      <c r="K59" s="484"/>
      <c r="L59" s="484"/>
      <c r="M59" s="127"/>
      <c r="N59" s="109"/>
      <c r="O59" s="109"/>
      <c r="Q59" s="11"/>
    </row>
    <row r="60" spans="1:17" s="9" customFormat="1" ht="20.100000000000001" customHeight="1">
      <c r="A60" s="98"/>
      <c r="B60" s="139"/>
      <c r="C60" s="139"/>
      <c r="D60" s="139"/>
      <c r="E60" s="139"/>
      <c r="F60" s="139"/>
      <c r="G60" s="139"/>
      <c r="H60" s="314"/>
      <c r="I60" s="93"/>
      <c r="J60" s="60"/>
      <c r="K60" s="60"/>
      <c r="L60" s="60"/>
      <c r="M60" s="127"/>
      <c r="N60" s="109"/>
      <c r="O60" s="109"/>
      <c r="Q60" s="11"/>
    </row>
    <row r="61" spans="1:17" s="9" customFormat="1" ht="23.1" customHeight="1">
      <c r="A61" s="98"/>
      <c r="B61" s="138">
        <v>496.08778681931727</v>
      </c>
      <c r="C61" s="140">
        <v>512.45234973366803</v>
      </c>
      <c r="D61" s="138">
        <v>489.3919940169834</v>
      </c>
      <c r="E61" s="140">
        <v>494.28591387844307</v>
      </c>
      <c r="F61" s="138">
        <v>613.01543500000002</v>
      </c>
      <c r="G61" s="140"/>
      <c r="H61" s="313" t="s">
        <v>17</v>
      </c>
      <c r="I61" s="491" t="s">
        <v>19</v>
      </c>
      <c r="J61" s="491"/>
      <c r="K61" s="491"/>
      <c r="L61" s="491"/>
      <c r="M61" s="38"/>
      <c r="N61" s="109"/>
      <c r="O61" s="109"/>
      <c r="Q61" s="11"/>
    </row>
    <row r="62" spans="1:17" s="9" customFormat="1" ht="20.100000000000001" customHeight="1">
      <c r="A62" s="98"/>
      <c r="B62" s="138"/>
      <c r="C62" s="140"/>
      <c r="D62" s="138"/>
      <c r="E62" s="140"/>
      <c r="F62" s="138"/>
      <c r="G62" s="140"/>
      <c r="H62" s="93"/>
      <c r="I62" s="60"/>
      <c r="J62" s="60"/>
      <c r="K62" s="60"/>
      <c r="L62" s="60"/>
      <c r="M62" s="60"/>
      <c r="N62" s="109"/>
      <c r="O62" s="109"/>
      <c r="Q62" s="11"/>
    </row>
    <row r="63" spans="1:17" s="9" customFormat="1" ht="23.1" customHeight="1">
      <c r="A63" s="98"/>
      <c r="B63" s="325">
        <f>B65+B67+B69</f>
        <v>16684.485018102198</v>
      </c>
      <c r="C63" s="325">
        <f>C65+C67+C69</f>
        <v>17281.692926406537</v>
      </c>
      <c r="D63" s="325">
        <v>17108.875996981125</v>
      </c>
      <c r="E63" s="325">
        <v>17451.053517265809</v>
      </c>
      <c r="F63" s="325">
        <v>18271.908447000002</v>
      </c>
      <c r="G63" s="10"/>
      <c r="H63" s="313" t="s">
        <v>20</v>
      </c>
      <c r="I63" s="491" t="s">
        <v>22</v>
      </c>
      <c r="J63" s="491"/>
      <c r="K63" s="491"/>
      <c r="L63" s="491"/>
      <c r="M63" s="38"/>
      <c r="N63" s="109"/>
      <c r="O63" s="109"/>
      <c r="Q63" s="11"/>
    </row>
    <row r="64" spans="1:17" s="9" customFormat="1" ht="20.100000000000001" customHeight="1">
      <c r="A64" s="98"/>
      <c r="B64" s="325"/>
      <c r="C64" s="325"/>
      <c r="D64" s="325"/>
      <c r="E64" s="325"/>
      <c r="F64" s="325"/>
      <c r="G64" s="10"/>
      <c r="H64" s="93"/>
      <c r="I64" s="60"/>
      <c r="J64" s="60"/>
      <c r="K64" s="60"/>
      <c r="L64" s="60"/>
      <c r="M64" s="60"/>
      <c r="N64" s="109"/>
      <c r="O64" s="109"/>
      <c r="Q64" s="11"/>
    </row>
    <row r="65" spans="1:17" s="9" customFormat="1" ht="23.1" customHeight="1">
      <c r="A65" s="98"/>
      <c r="B65" s="326">
        <v>3878.7815798976799</v>
      </c>
      <c r="C65" s="139">
        <v>3933.5051159679379</v>
      </c>
      <c r="D65" s="326">
        <v>4797.4112910787662</v>
      </c>
      <c r="E65" s="139">
        <v>4644.0101304275549</v>
      </c>
      <c r="F65" s="326">
        <v>5095.7696850000002</v>
      </c>
      <c r="G65" s="139"/>
      <c r="H65" s="314"/>
      <c r="I65" s="93">
        <v>5.0999999999999996</v>
      </c>
      <c r="J65" s="484" t="s">
        <v>24</v>
      </c>
      <c r="K65" s="484"/>
      <c r="L65" s="484"/>
      <c r="M65" s="127"/>
      <c r="N65" s="109"/>
      <c r="O65" s="109"/>
      <c r="Q65" s="11"/>
    </row>
    <row r="66" spans="1:17" s="9" customFormat="1" ht="20.100000000000001" customHeight="1">
      <c r="A66" s="98"/>
      <c r="B66" s="326"/>
      <c r="C66" s="139"/>
      <c r="D66" s="326"/>
      <c r="E66" s="139"/>
      <c r="F66" s="326"/>
      <c r="G66" s="139"/>
      <c r="H66" s="314"/>
      <c r="I66" s="93"/>
      <c r="J66" s="60"/>
      <c r="K66" s="60"/>
      <c r="L66" s="60"/>
      <c r="M66" s="127"/>
      <c r="N66" s="109"/>
      <c r="O66" s="109"/>
      <c r="Q66" s="11"/>
    </row>
    <row r="67" spans="1:17" s="9" customFormat="1" ht="23.1" customHeight="1">
      <c r="A67" s="98"/>
      <c r="B67" s="139">
        <v>2523.07251426925</v>
      </c>
      <c r="C67" s="139">
        <v>2745.4550414823439</v>
      </c>
      <c r="D67" s="139">
        <v>2469.769869570112</v>
      </c>
      <c r="E67" s="139">
        <v>2596.0863243182966</v>
      </c>
      <c r="F67" s="139">
        <v>2634.445616</v>
      </c>
      <c r="G67" s="139"/>
      <c r="H67" s="314"/>
      <c r="I67" s="93">
        <v>5.2</v>
      </c>
      <c r="J67" s="484" t="s">
        <v>26</v>
      </c>
      <c r="K67" s="484"/>
      <c r="L67" s="484"/>
      <c r="M67" s="127"/>
      <c r="N67" s="109"/>
      <c r="O67" s="109"/>
      <c r="Q67" s="11"/>
    </row>
    <row r="68" spans="1:17" s="9" customFormat="1" ht="20.100000000000001" customHeight="1">
      <c r="A68" s="98"/>
      <c r="B68" s="139"/>
      <c r="C68" s="139"/>
      <c r="D68" s="139"/>
      <c r="E68" s="139"/>
      <c r="F68" s="139"/>
      <c r="G68" s="139"/>
      <c r="H68" s="314"/>
      <c r="I68" s="93"/>
      <c r="J68" s="60"/>
      <c r="K68" s="60"/>
      <c r="L68" s="60"/>
      <c r="M68" s="127"/>
      <c r="N68" s="109"/>
      <c r="O68" s="109"/>
      <c r="Q68" s="11"/>
    </row>
    <row r="69" spans="1:17" s="9" customFormat="1" ht="23.1" customHeight="1">
      <c r="A69" s="98"/>
      <c r="B69" s="139">
        <v>10282.630923935269</v>
      </c>
      <c r="C69" s="139">
        <v>10602.732768956255</v>
      </c>
      <c r="D69" s="139">
        <v>9841.6948363322481</v>
      </c>
      <c r="E69" s="139">
        <v>10210.957062519954</v>
      </c>
      <c r="F69" s="139">
        <v>10541.693146</v>
      </c>
      <c r="G69" s="139"/>
      <c r="H69" s="314"/>
      <c r="I69" s="93">
        <v>5.3</v>
      </c>
      <c r="J69" s="484" t="s">
        <v>28</v>
      </c>
      <c r="K69" s="484"/>
      <c r="L69" s="484"/>
      <c r="M69" s="127"/>
      <c r="N69" s="109"/>
      <c r="O69" s="109"/>
      <c r="Q69" s="11"/>
    </row>
    <row r="70" spans="1:17" s="9" customFormat="1" ht="20.100000000000001" customHeight="1">
      <c r="A70" s="98"/>
      <c r="B70" s="6"/>
      <c r="C70" s="6"/>
      <c r="D70" s="6"/>
      <c r="E70" s="139"/>
      <c r="F70" s="139"/>
      <c r="G70" s="139"/>
      <c r="H70" s="51"/>
      <c r="I70" s="47"/>
      <c r="M70" s="127"/>
      <c r="N70" s="129"/>
      <c r="O70" s="129"/>
      <c r="Q70" s="11"/>
    </row>
    <row r="71" spans="1:17" s="357" customFormat="1" ht="5.0999999999999996" customHeight="1">
      <c r="A71" s="376"/>
      <c r="B71" s="351"/>
      <c r="C71" s="351"/>
      <c r="D71" s="351"/>
      <c r="E71" s="351"/>
      <c r="F71" s="351"/>
      <c r="G71" s="351"/>
      <c r="H71" s="352"/>
      <c r="I71" s="481"/>
      <c r="J71" s="481"/>
      <c r="K71" s="481"/>
      <c r="L71" s="481"/>
      <c r="M71" s="371"/>
      <c r="N71" s="380"/>
      <c r="O71" s="381"/>
      <c r="Q71" s="382"/>
    </row>
    <row r="72" spans="1:17" s="353" customFormat="1" ht="20.100000000000001" customHeight="1">
      <c r="B72" s="348"/>
      <c r="C72" s="348"/>
      <c r="D72" s="348"/>
      <c r="E72" s="348"/>
      <c r="F72" s="348"/>
      <c r="G72" s="348"/>
      <c r="H72" s="350"/>
      <c r="I72" s="350"/>
      <c r="J72" s="365"/>
      <c r="K72" s="348"/>
      <c r="L72" s="348"/>
      <c r="M72" s="367"/>
      <c r="N72" s="119"/>
      <c r="O72" s="119"/>
      <c r="Q72" s="368"/>
    </row>
    <row r="73" spans="1:17" ht="15.75" customHeight="1">
      <c r="A73" s="482"/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</row>
    <row r="74" spans="1:17">
      <c r="O74" s="133"/>
    </row>
  </sheetData>
  <mergeCells count="37">
    <mergeCell ref="I13:L13"/>
    <mergeCell ref="B3:L3"/>
    <mergeCell ref="B5:L5"/>
    <mergeCell ref="H7:L7"/>
    <mergeCell ref="H9:J9"/>
    <mergeCell ref="I11:L11"/>
    <mergeCell ref="J35:L35"/>
    <mergeCell ref="I15:L15"/>
    <mergeCell ref="J17:L17"/>
    <mergeCell ref="J18:L18"/>
    <mergeCell ref="J19:L19"/>
    <mergeCell ref="J21:L21"/>
    <mergeCell ref="J23:L23"/>
    <mergeCell ref="J25:L25"/>
    <mergeCell ref="I27:L27"/>
    <mergeCell ref="I29:L29"/>
    <mergeCell ref="J31:L31"/>
    <mergeCell ref="J33:L33"/>
    <mergeCell ref="J59:L59"/>
    <mergeCell ref="I37:L37"/>
    <mergeCell ref="B39:L39"/>
    <mergeCell ref="H41:L41"/>
    <mergeCell ref="H43:I43"/>
    <mergeCell ref="I45:L45"/>
    <mergeCell ref="I47:L47"/>
    <mergeCell ref="I49:L49"/>
    <mergeCell ref="J51:L51"/>
    <mergeCell ref="J53:L53"/>
    <mergeCell ref="J55:L55"/>
    <mergeCell ref="J57:L57"/>
    <mergeCell ref="A73:L73"/>
    <mergeCell ref="I61:L61"/>
    <mergeCell ref="I63:L63"/>
    <mergeCell ref="J65:L65"/>
    <mergeCell ref="J67:L67"/>
    <mergeCell ref="J69:L69"/>
    <mergeCell ref="I71:L71"/>
  </mergeCells>
  <printOptions horizontalCentered="1"/>
  <pageMargins left="0.51181102362204722" right="0.51181102362204722" top="0.23622047244094491" bottom="0" header="0.19685039370078741" footer="0"/>
  <pageSetup paperSize="9" scale="48" firstPageNumber="20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1"/>
  <sheetViews>
    <sheetView view="pageBreakPreview" zoomScale="60" zoomScaleNormal="70" workbookViewId="0">
      <selection activeCell="J31" sqref="J31"/>
    </sheetView>
  </sheetViews>
  <sheetFormatPr defaultColWidth="9.109375" defaultRowHeight="15"/>
  <cols>
    <col min="1" max="1" width="1.6640625" style="12" customWidth="1"/>
    <col min="2" max="3" width="5.6640625" style="17" customWidth="1"/>
    <col min="4" max="4" width="7.6640625" style="17" customWidth="1"/>
    <col min="5" max="5" width="1.6640625" style="17" customWidth="1"/>
    <col min="6" max="6" width="79.6640625" style="12" customWidth="1"/>
    <col min="7" max="12" width="14.6640625" style="12" customWidth="1"/>
    <col min="13" max="14" width="27.44140625" style="141" customWidth="1"/>
    <col min="15" max="15" width="22.44140625" style="12" customWidth="1"/>
    <col min="16" max="16" width="16.33203125" style="12" bestFit="1" customWidth="1"/>
    <col min="17" max="17" width="25.5546875" style="12" bestFit="1" customWidth="1"/>
    <col min="18" max="18" width="26.88671875" style="12" bestFit="1" customWidth="1"/>
    <col min="19" max="16384" width="9.109375" style="12"/>
  </cols>
  <sheetData>
    <row r="1" spans="1:18" ht="30" customHeight="1"/>
    <row r="2" spans="1:18" ht="20.100000000000001" customHeight="1">
      <c r="A2" s="20"/>
      <c r="B2" s="21"/>
      <c r="C2" s="14"/>
      <c r="D2" s="22"/>
      <c r="E2" s="13"/>
      <c r="F2" s="23"/>
      <c r="G2" s="23"/>
      <c r="H2" s="23"/>
      <c r="I2" s="23"/>
      <c r="J2" s="23"/>
      <c r="K2" s="23"/>
      <c r="L2" s="23"/>
      <c r="M2" s="142"/>
      <c r="N2" s="142"/>
      <c r="O2" s="143"/>
    </row>
    <row r="3" spans="1:18" ht="25.5" customHeight="1">
      <c r="A3" s="20"/>
      <c r="B3" s="499" t="s">
        <v>96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O3" s="143"/>
    </row>
    <row r="4" spans="1:18" ht="20.100000000000001" customHeight="1">
      <c r="B4" s="28"/>
      <c r="C4" s="8"/>
      <c r="D4" s="8"/>
      <c r="E4" s="8"/>
      <c r="F4" s="11"/>
      <c r="G4" s="11"/>
      <c r="H4" s="11"/>
      <c r="I4" s="11"/>
      <c r="J4" s="144"/>
      <c r="K4" s="144"/>
      <c r="L4" s="144"/>
      <c r="M4" s="142"/>
      <c r="N4" s="142"/>
    </row>
    <row r="5" spans="1:18" s="439" customFormat="1" ht="35.700000000000003" customHeight="1">
      <c r="B5" s="490" t="s">
        <v>72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50"/>
      <c r="N5" s="451"/>
    </row>
    <row r="6" spans="1:18" ht="20.100000000000001" customHeight="1">
      <c r="B6" s="8"/>
      <c r="C6" s="8"/>
      <c r="D6" s="8"/>
      <c r="E6" s="8"/>
      <c r="F6" s="7"/>
      <c r="G6" s="11"/>
      <c r="H6" s="11"/>
      <c r="I6" s="11"/>
      <c r="J6" s="11"/>
      <c r="K6" s="11"/>
      <c r="L6" s="11"/>
      <c r="M6" s="145"/>
      <c r="N6" s="145"/>
    </row>
    <row r="7" spans="1:18" s="429" customFormat="1" ht="24.9" customHeight="1">
      <c r="B7" s="487" t="s">
        <v>63</v>
      </c>
      <c r="C7" s="487"/>
      <c r="D7" s="487"/>
      <c r="E7" s="487"/>
      <c r="F7" s="487"/>
      <c r="G7" s="332">
        <v>2012</v>
      </c>
      <c r="H7" s="332">
        <v>2013</v>
      </c>
      <c r="I7" s="332">
        <v>2014</v>
      </c>
      <c r="J7" s="332">
        <v>2015</v>
      </c>
      <c r="K7" s="332">
        <v>2016</v>
      </c>
      <c r="L7" s="332">
        <v>2017</v>
      </c>
      <c r="M7" s="347"/>
      <c r="N7" s="347"/>
    </row>
    <row r="8" spans="1:18" s="11" customFormat="1" ht="20.100000000000001" customHeight="1">
      <c r="B8" s="8"/>
      <c r="M8" s="146"/>
      <c r="N8" s="146"/>
      <c r="O8" s="147"/>
    </row>
    <row r="9" spans="1:18" s="11" customFormat="1" ht="23.1" customHeight="1">
      <c r="B9" s="488" t="s">
        <v>0</v>
      </c>
      <c r="C9" s="488"/>
      <c r="D9" s="488"/>
      <c r="E9" s="35"/>
      <c r="F9" s="35"/>
      <c r="G9" s="86">
        <f t="shared" ref="G9:L9" si="0">G11+G13+G15+G27+G29</f>
        <v>622789.08039531508</v>
      </c>
      <c r="H9" s="86">
        <f t="shared" si="0"/>
        <v>688122.54077185551</v>
      </c>
      <c r="I9" s="86">
        <f t="shared" si="0"/>
        <v>873542.99768374593</v>
      </c>
      <c r="J9" s="86">
        <f t="shared" si="0"/>
        <v>936335.1150855826</v>
      </c>
      <c r="K9" s="327">
        <f t="shared" si="0"/>
        <v>956820.94609739096</v>
      </c>
      <c r="L9" s="327">
        <f t="shared" si="0"/>
        <v>1015228.2947986476</v>
      </c>
      <c r="M9" s="146"/>
      <c r="N9" s="146"/>
      <c r="O9" s="29"/>
      <c r="Q9" s="148"/>
      <c r="R9" s="148"/>
    </row>
    <row r="10" spans="1:18" s="9" customFormat="1" ht="20.100000000000001" customHeight="1">
      <c r="B10" s="28"/>
      <c r="C10" s="60"/>
      <c r="D10" s="60"/>
      <c r="E10" s="60"/>
      <c r="F10" s="60"/>
      <c r="G10" s="86"/>
      <c r="H10" s="86"/>
      <c r="I10" s="86"/>
      <c r="J10" s="86"/>
      <c r="K10" s="327"/>
      <c r="L10" s="87"/>
      <c r="M10" s="149"/>
      <c r="N10" s="150"/>
      <c r="O10" s="5"/>
    </row>
    <row r="11" spans="1:18" s="9" customFormat="1" ht="23.1" customHeight="1">
      <c r="B11" s="44" t="s">
        <v>2</v>
      </c>
      <c r="C11" s="485" t="s">
        <v>3</v>
      </c>
      <c r="D11" s="485"/>
      <c r="E11" s="485"/>
      <c r="F11" s="485"/>
      <c r="G11" s="10">
        <v>23642.310794507801</v>
      </c>
      <c r="H11" s="10">
        <v>22270.7557544345</v>
      </c>
      <c r="I11" s="10">
        <v>22848.2273926614</v>
      </c>
      <c r="J11" s="10">
        <v>24159.018452345601</v>
      </c>
      <c r="K11" s="325">
        <v>25210.222415553799</v>
      </c>
      <c r="L11" s="325">
        <v>26100.705647068899</v>
      </c>
      <c r="M11" s="146"/>
      <c r="N11" s="146"/>
      <c r="O11" s="5"/>
    </row>
    <row r="12" spans="1:18" s="9" customFormat="1" ht="20.100000000000001" customHeight="1">
      <c r="B12" s="47"/>
      <c r="C12" s="484"/>
      <c r="D12" s="484"/>
      <c r="E12" s="484"/>
      <c r="F12" s="484"/>
      <c r="G12" s="10"/>
      <c r="H12" s="10"/>
      <c r="I12" s="10"/>
      <c r="J12" s="10"/>
      <c r="K12" s="325"/>
      <c r="L12" s="325"/>
      <c r="M12" s="149"/>
      <c r="N12" s="149"/>
    </row>
    <row r="13" spans="1:18" s="9" customFormat="1" ht="23.1" customHeight="1">
      <c r="B13" s="50" t="s">
        <v>5</v>
      </c>
      <c r="C13" s="485" t="s">
        <v>61</v>
      </c>
      <c r="D13" s="485"/>
      <c r="E13" s="485"/>
      <c r="F13" s="485"/>
      <c r="G13" s="10">
        <v>86493.961750228496</v>
      </c>
      <c r="H13" s="10">
        <v>115035.793845094</v>
      </c>
      <c r="I13" s="10">
        <v>160031.599446415</v>
      </c>
      <c r="J13" s="10">
        <v>174035.38387809499</v>
      </c>
      <c r="K13" s="325">
        <v>161525.97931382901</v>
      </c>
      <c r="L13" s="325">
        <v>162855.93036405899</v>
      </c>
      <c r="M13" s="146"/>
      <c r="N13" s="146"/>
    </row>
    <row r="14" spans="1:18" s="9" customFormat="1" ht="20.100000000000001" customHeight="1">
      <c r="B14" s="47"/>
      <c r="C14" s="484"/>
      <c r="D14" s="484"/>
      <c r="E14" s="484"/>
      <c r="F14" s="484"/>
      <c r="G14" s="10"/>
      <c r="H14" s="10"/>
      <c r="I14" s="10"/>
      <c r="J14" s="10"/>
      <c r="K14" s="325"/>
      <c r="L14" s="325"/>
      <c r="M14" s="149"/>
      <c r="N14" s="149"/>
    </row>
    <row r="15" spans="1:18" s="9" customFormat="1" ht="23.1" customHeight="1">
      <c r="B15" s="44" t="s">
        <v>6</v>
      </c>
      <c r="C15" s="485" t="s">
        <v>7</v>
      </c>
      <c r="D15" s="485"/>
      <c r="E15" s="485"/>
      <c r="F15" s="485"/>
      <c r="G15" s="10">
        <f t="shared" ref="G15:L15" si="1">G17+G19+G21+G23+G25</f>
        <v>44717.994354321963</v>
      </c>
      <c r="H15" s="10">
        <f t="shared" si="1"/>
        <v>45406.614971316194</v>
      </c>
      <c r="I15" s="10">
        <f t="shared" si="1"/>
        <v>50881.814730363752</v>
      </c>
      <c r="J15" s="10">
        <f t="shared" si="1"/>
        <v>54931.601413085489</v>
      </c>
      <c r="K15" s="325">
        <f t="shared" si="1"/>
        <v>54724.390525203067</v>
      </c>
      <c r="L15" s="325">
        <f t="shared" si="1"/>
        <v>56679.006982338418</v>
      </c>
      <c r="M15" s="146"/>
      <c r="N15" s="146"/>
    </row>
    <row r="16" spans="1:18" s="9" customFormat="1" ht="20.100000000000001" customHeight="1">
      <c r="B16" s="47"/>
      <c r="C16" s="484"/>
      <c r="D16" s="484"/>
      <c r="E16" s="484"/>
      <c r="F16" s="484"/>
      <c r="G16" s="10"/>
      <c r="H16" s="10"/>
      <c r="I16" s="10"/>
      <c r="J16" s="10"/>
      <c r="K16" s="325"/>
      <c r="L16" s="325"/>
      <c r="M16" s="149"/>
      <c r="N16" s="146"/>
    </row>
    <row r="17" spans="2:17" s="9" customFormat="1" ht="23.1" customHeight="1">
      <c r="B17" s="51"/>
      <c r="C17" s="47">
        <v>3.1</v>
      </c>
      <c r="D17" s="483" t="s">
        <v>9</v>
      </c>
      <c r="E17" s="483"/>
      <c r="F17" s="483"/>
      <c r="G17" s="6">
        <v>9279.6978986470604</v>
      </c>
      <c r="H17" s="6">
        <v>10141.390384227199</v>
      </c>
      <c r="I17" s="139">
        <v>10098.698199487</v>
      </c>
      <c r="J17" s="6">
        <v>10855.3391770785</v>
      </c>
      <c r="K17" s="326">
        <v>10618.4419016106</v>
      </c>
      <c r="L17" s="326">
        <v>11020.867202503799</v>
      </c>
      <c r="M17" s="149"/>
      <c r="N17" s="146"/>
    </row>
    <row r="18" spans="2:17" s="9" customFormat="1" ht="20.100000000000001" customHeight="1">
      <c r="B18" s="51"/>
      <c r="C18" s="47"/>
      <c r="D18" s="484"/>
      <c r="E18" s="484"/>
      <c r="F18" s="484"/>
      <c r="G18" s="6"/>
      <c r="H18" s="6"/>
      <c r="I18" s="151"/>
      <c r="J18" s="6"/>
      <c r="K18" s="326"/>
      <c r="L18" s="326"/>
      <c r="M18" s="149"/>
      <c r="N18" s="149"/>
    </row>
    <row r="19" spans="2:17" s="9" customFormat="1" ht="23.1" customHeight="1">
      <c r="B19" s="51"/>
      <c r="C19" s="47">
        <v>3.2</v>
      </c>
      <c r="D19" s="483" t="s">
        <v>11</v>
      </c>
      <c r="E19" s="483"/>
      <c r="F19" s="483"/>
      <c r="G19" s="6">
        <v>2220.7858286999999</v>
      </c>
      <c r="H19" s="6">
        <v>2269.7985567524202</v>
      </c>
      <c r="I19" s="6">
        <v>2121.1286391725398</v>
      </c>
      <c r="J19" s="6">
        <v>3063.1182553701301</v>
      </c>
      <c r="K19" s="326">
        <v>2931.6623188695899</v>
      </c>
      <c r="L19" s="326">
        <v>2824.85509457734</v>
      </c>
      <c r="M19" s="149"/>
      <c r="N19" s="150"/>
    </row>
    <row r="20" spans="2:17" s="9" customFormat="1" ht="20.100000000000001" customHeight="1">
      <c r="B20" s="51"/>
      <c r="C20" s="47"/>
      <c r="D20" s="484"/>
      <c r="E20" s="484"/>
      <c r="F20" s="484"/>
      <c r="G20" s="6"/>
      <c r="H20" s="6"/>
      <c r="I20" s="6"/>
      <c r="J20" s="6"/>
      <c r="K20" s="326"/>
      <c r="L20" s="326"/>
      <c r="M20" s="149"/>
      <c r="N20" s="149"/>
    </row>
    <row r="21" spans="2:17" s="9" customFormat="1" ht="23.1" customHeight="1">
      <c r="B21" s="51"/>
      <c r="C21" s="47">
        <v>3.3</v>
      </c>
      <c r="D21" s="483" t="s">
        <v>13</v>
      </c>
      <c r="E21" s="483"/>
      <c r="F21" s="483"/>
      <c r="G21" s="6">
        <v>22350.518562808698</v>
      </c>
      <c r="H21" s="6">
        <v>22141.109161167202</v>
      </c>
      <c r="I21" s="6">
        <v>22499.658982356301</v>
      </c>
      <c r="J21" s="6">
        <v>22197.260430844701</v>
      </c>
      <c r="K21" s="326">
        <v>22719.569327878799</v>
      </c>
      <c r="L21" s="326">
        <v>22946.533049524802</v>
      </c>
      <c r="M21" s="149"/>
      <c r="N21" s="150"/>
    </row>
    <row r="22" spans="2:17" s="9" customFormat="1" ht="20.100000000000001" customHeight="1">
      <c r="B22" s="51"/>
      <c r="C22" s="47"/>
      <c r="D22" s="484"/>
      <c r="E22" s="484"/>
      <c r="F22" s="484"/>
      <c r="G22" s="6"/>
      <c r="H22" s="6"/>
      <c r="I22" s="6"/>
      <c r="J22" s="6"/>
      <c r="K22" s="326"/>
      <c r="L22" s="326"/>
      <c r="M22" s="149"/>
      <c r="N22" s="149"/>
    </row>
    <row r="23" spans="2:17" s="9" customFormat="1" ht="23.1" customHeight="1">
      <c r="B23" s="51"/>
      <c r="C23" s="47">
        <v>3.4</v>
      </c>
      <c r="D23" s="483" t="s">
        <v>15</v>
      </c>
      <c r="E23" s="483"/>
      <c r="F23" s="483"/>
      <c r="G23" s="6">
        <v>5718.5644515440499</v>
      </c>
      <c r="H23" s="6">
        <v>5679.0610961454804</v>
      </c>
      <c r="I23" s="6">
        <v>5367.9051085597102</v>
      </c>
      <c r="J23" s="6">
        <v>5490.0453143330496</v>
      </c>
      <c r="K23" s="326">
        <v>6020.0873286955803</v>
      </c>
      <c r="L23" s="326">
        <v>6180.26125496238</v>
      </c>
      <c r="M23" s="149"/>
      <c r="N23" s="150"/>
    </row>
    <row r="24" spans="2:17" s="9" customFormat="1" ht="20.100000000000001" customHeight="1">
      <c r="B24" s="51"/>
      <c r="C24" s="47"/>
      <c r="D24" s="484"/>
      <c r="E24" s="484"/>
      <c r="F24" s="484"/>
      <c r="G24" s="6"/>
      <c r="H24" s="6"/>
      <c r="I24" s="6"/>
      <c r="J24" s="6"/>
      <c r="K24" s="326"/>
      <c r="L24" s="326"/>
      <c r="M24" s="149"/>
      <c r="N24" s="149"/>
    </row>
    <row r="25" spans="2:17" s="9" customFormat="1" ht="23.1" customHeight="1">
      <c r="B25" s="51"/>
      <c r="C25" s="47">
        <v>3.5</v>
      </c>
      <c r="D25" s="483" t="s">
        <v>59</v>
      </c>
      <c r="E25" s="483"/>
      <c r="F25" s="483"/>
      <c r="G25" s="6">
        <v>5148.4276126221503</v>
      </c>
      <c r="H25" s="6">
        <v>5175.2557730238896</v>
      </c>
      <c r="I25" s="6">
        <v>10794.4238007882</v>
      </c>
      <c r="J25" s="6">
        <v>13325.838235459099</v>
      </c>
      <c r="K25" s="326">
        <v>12434.629648148501</v>
      </c>
      <c r="L25" s="326">
        <v>13706.490380770099</v>
      </c>
      <c r="M25" s="149"/>
      <c r="N25" s="150"/>
    </row>
    <row r="26" spans="2:17" s="9" customFormat="1" ht="20.100000000000001" customHeight="1">
      <c r="B26" s="51"/>
      <c r="C26" s="47"/>
      <c r="D26" s="484"/>
      <c r="E26" s="484"/>
      <c r="F26" s="484"/>
      <c r="G26" s="6"/>
      <c r="H26" s="6"/>
      <c r="I26" s="6"/>
      <c r="J26" s="6"/>
      <c r="K26" s="326"/>
      <c r="L26" s="326"/>
      <c r="M26" s="149"/>
      <c r="N26" s="149"/>
    </row>
    <row r="27" spans="2:17" s="9" customFormat="1" ht="23.1" customHeight="1">
      <c r="B27" s="44" t="s">
        <v>17</v>
      </c>
      <c r="C27" s="485" t="s">
        <v>18</v>
      </c>
      <c r="D27" s="485"/>
      <c r="E27" s="485"/>
      <c r="F27" s="485"/>
      <c r="G27" s="10">
        <v>7706.3270126999996</v>
      </c>
      <c r="H27" s="10">
        <v>7269.8510184626502</v>
      </c>
      <c r="I27" s="10">
        <v>7099.0770583592102</v>
      </c>
      <c r="J27" s="10">
        <v>7152.9455663477102</v>
      </c>
      <c r="K27" s="325">
        <v>7378.55010533723</v>
      </c>
      <c r="L27" s="325">
        <v>7629.0609666709197</v>
      </c>
      <c r="M27" s="146"/>
      <c r="N27" s="146"/>
      <c r="P27" s="152"/>
      <c r="Q27" s="152"/>
    </row>
    <row r="28" spans="2:17" s="9" customFormat="1" ht="20.100000000000001" customHeight="1">
      <c r="B28" s="47"/>
      <c r="C28" s="484"/>
      <c r="D28" s="484"/>
      <c r="E28" s="484"/>
      <c r="F28" s="484"/>
      <c r="G28" s="10"/>
      <c r="H28" s="10"/>
      <c r="I28" s="10"/>
      <c r="J28" s="10"/>
      <c r="K28" s="325"/>
      <c r="L28" s="325"/>
      <c r="M28" s="149"/>
      <c r="N28" s="149"/>
    </row>
    <row r="29" spans="2:17" s="9" customFormat="1" ht="23.1" customHeight="1">
      <c r="B29" s="44" t="s">
        <v>20</v>
      </c>
      <c r="C29" s="485" t="s">
        <v>21</v>
      </c>
      <c r="D29" s="485"/>
      <c r="E29" s="485"/>
      <c r="F29" s="485"/>
      <c r="G29" s="10">
        <f t="shared" ref="G29:L29" si="2">G31+G33+G35</f>
        <v>460228.4864835568</v>
      </c>
      <c r="H29" s="10">
        <f t="shared" si="2"/>
        <v>498139.52518254821</v>
      </c>
      <c r="I29" s="10">
        <f t="shared" si="2"/>
        <v>632682.27905594651</v>
      </c>
      <c r="J29" s="10">
        <f t="shared" si="2"/>
        <v>676056.16577570885</v>
      </c>
      <c r="K29" s="325">
        <f t="shared" si="2"/>
        <v>707981.80373746785</v>
      </c>
      <c r="L29" s="325">
        <f t="shared" si="2"/>
        <v>761963.59083851043</v>
      </c>
      <c r="M29" s="146"/>
      <c r="N29" s="146"/>
      <c r="O29" s="10"/>
      <c r="P29" s="152"/>
      <c r="Q29" s="152"/>
    </row>
    <row r="30" spans="2:17" s="9" customFormat="1" ht="20.100000000000001" customHeight="1">
      <c r="B30" s="47"/>
      <c r="C30" s="484"/>
      <c r="D30" s="484"/>
      <c r="E30" s="484"/>
      <c r="F30" s="484"/>
      <c r="G30" s="10"/>
      <c r="H30" s="10"/>
      <c r="I30" s="10"/>
      <c r="J30" s="10"/>
      <c r="K30" s="325"/>
      <c r="L30" s="325"/>
      <c r="M30" s="149"/>
      <c r="N30" s="149"/>
    </row>
    <row r="31" spans="2:17" s="9" customFormat="1" ht="23.1" customHeight="1">
      <c r="B31" s="51"/>
      <c r="C31" s="47">
        <v>5.0999999999999996</v>
      </c>
      <c r="D31" s="483" t="s">
        <v>23</v>
      </c>
      <c r="E31" s="483"/>
      <c r="F31" s="483"/>
      <c r="G31" s="6">
        <v>38825.7715989227</v>
      </c>
      <c r="H31" s="6">
        <v>38727.744676118396</v>
      </c>
      <c r="I31" s="6">
        <v>42871.412134012302</v>
      </c>
      <c r="J31" s="6">
        <v>41573.741287917699</v>
      </c>
      <c r="K31" s="326">
        <v>48296.836689470001</v>
      </c>
      <c r="L31" s="326">
        <v>50622.057899886597</v>
      </c>
      <c r="M31" s="149"/>
      <c r="N31" s="150"/>
    </row>
    <row r="32" spans="2:17" s="9" customFormat="1" ht="20.100000000000001" customHeight="1">
      <c r="B32" s="51"/>
      <c r="C32" s="47"/>
      <c r="D32" s="484"/>
      <c r="E32" s="484"/>
      <c r="F32" s="484"/>
      <c r="G32" s="6"/>
      <c r="H32" s="6"/>
      <c r="I32" s="6"/>
      <c r="J32" s="6"/>
      <c r="K32" s="326"/>
      <c r="L32" s="326"/>
      <c r="M32" s="149"/>
      <c r="N32" s="149"/>
    </row>
    <row r="33" spans="2:14" s="9" customFormat="1" ht="23.1" customHeight="1">
      <c r="B33" s="51"/>
      <c r="C33" s="47">
        <v>5.2</v>
      </c>
      <c r="D33" s="483" t="s">
        <v>25</v>
      </c>
      <c r="E33" s="483"/>
      <c r="F33" s="483"/>
      <c r="G33" s="6">
        <v>56733.673323497103</v>
      </c>
      <c r="H33" s="6">
        <v>55258.926697996802</v>
      </c>
      <c r="I33" s="6">
        <v>81191.3794931062</v>
      </c>
      <c r="J33" s="6">
        <v>92773.349638134197</v>
      </c>
      <c r="K33" s="326">
        <v>98491.448472609103</v>
      </c>
      <c r="L33" s="326">
        <v>98925.174651790003</v>
      </c>
      <c r="M33" s="149"/>
      <c r="N33" s="150"/>
    </row>
    <row r="34" spans="2:14" s="9" customFormat="1" ht="20.100000000000001" customHeight="1">
      <c r="B34" s="51"/>
      <c r="C34" s="47"/>
      <c r="D34" s="484"/>
      <c r="E34" s="484"/>
      <c r="F34" s="484"/>
      <c r="G34" s="6"/>
      <c r="H34" s="6"/>
      <c r="I34" s="6"/>
      <c r="J34" s="6"/>
      <c r="K34" s="326"/>
      <c r="L34" s="326"/>
      <c r="M34" s="149"/>
      <c r="N34" s="149"/>
    </row>
    <row r="35" spans="2:14" s="9" customFormat="1" ht="23.1" customHeight="1">
      <c r="B35" s="51"/>
      <c r="C35" s="47">
        <v>5.3</v>
      </c>
      <c r="D35" s="483" t="s">
        <v>27</v>
      </c>
      <c r="E35" s="483"/>
      <c r="F35" s="483"/>
      <c r="G35" s="6">
        <v>364669.04156113701</v>
      </c>
      <c r="H35" s="6">
        <v>404152.85380843299</v>
      </c>
      <c r="I35" s="6">
        <v>508619.48742882803</v>
      </c>
      <c r="J35" s="6">
        <v>541709.07484965702</v>
      </c>
      <c r="K35" s="326">
        <v>561193.51857538871</v>
      </c>
      <c r="L35" s="326">
        <v>612416.35828683386</v>
      </c>
      <c r="M35" s="149"/>
      <c r="N35" s="149"/>
    </row>
    <row r="36" spans="2:14" s="9" customFormat="1" ht="20.100000000000001" customHeight="1">
      <c r="B36" s="51"/>
      <c r="C36" s="47"/>
      <c r="D36" s="484"/>
      <c r="E36" s="484"/>
      <c r="F36" s="484"/>
      <c r="G36" s="6"/>
      <c r="H36" s="6"/>
      <c r="I36" s="6"/>
      <c r="J36" s="6"/>
      <c r="K36" s="326"/>
      <c r="L36" s="326"/>
      <c r="M36" s="149"/>
      <c r="N36" s="149"/>
    </row>
    <row r="37" spans="2:14" s="356" customFormat="1" ht="5.0999999999999996" customHeight="1">
      <c r="B37" s="352"/>
      <c r="C37" s="481"/>
      <c r="D37" s="481"/>
      <c r="E37" s="481"/>
      <c r="F37" s="481"/>
      <c r="G37" s="351"/>
      <c r="H37" s="351"/>
      <c r="I37" s="351"/>
      <c r="J37" s="351"/>
      <c r="K37" s="351"/>
      <c r="L37" s="351"/>
      <c r="M37" s="384"/>
      <c r="N37" s="384"/>
    </row>
    <row r="38" spans="2:14" s="353" customFormat="1" ht="20.100000000000001" customHeight="1">
      <c r="B38" s="350"/>
      <c r="C38" s="350"/>
      <c r="D38" s="350"/>
      <c r="E38" s="350"/>
      <c r="F38" s="348"/>
      <c r="G38" s="348"/>
      <c r="H38" s="348"/>
      <c r="I38" s="348"/>
      <c r="J38" s="348"/>
      <c r="K38" s="348"/>
      <c r="L38" s="348"/>
      <c r="M38" s="383"/>
      <c r="N38" s="383"/>
    </row>
    <row r="39" spans="2:14" ht="21.9" customHeight="1">
      <c r="B39" s="153"/>
      <c r="C39" s="153"/>
      <c r="D39" s="153"/>
      <c r="E39" s="153"/>
      <c r="F39" s="154"/>
      <c r="G39" s="154"/>
      <c r="H39" s="154"/>
      <c r="I39" s="506"/>
      <c r="J39" s="506"/>
      <c r="K39" s="506"/>
      <c r="L39" s="506"/>
      <c r="M39" s="75"/>
      <c r="N39" s="75"/>
    </row>
    <row r="40" spans="2:14" ht="3" customHeight="1">
      <c r="B40" s="155"/>
      <c r="C40" s="155"/>
      <c r="D40" s="155"/>
      <c r="E40" s="155"/>
      <c r="F40" s="156"/>
      <c r="G40" s="156"/>
      <c r="H40" s="156"/>
      <c r="I40" s="156"/>
      <c r="J40" s="156"/>
      <c r="K40" s="156"/>
      <c r="L40" s="156"/>
      <c r="M40" s="75"/>
      <c r="N40" s="75"/>
    </row>
    <row r="41" spans="2:14" s="157" customFormat="1" ht="18" customHeight="1">
      <c r="B41" s="50"/>
      <c r="C41" s="485"/>
      <c r="D41" s="485"/>
      <c r="E41" s="485"/>
      <c r="F41" s="485"/>
      <c r="G41" s="505"/>
      <c r="H41" s="505"/>
      <c r="I41" s="505"/>
      <c r="J41" s="505"/>
      <c r="K41" s="325"/>
      <c r="L41" s="505"/>
      <c r="M41" s="75"/>
      <c r="N41" s="75"/>
    </row>
    <row r="42" spans="2:14" s="157" customFormat="1" ht="18" customHeight="1">
      <c r="B42" s="47"/>
      <c r="C42" s="484"/>
      <c r="D42" s="484"/>
      <c r="E42" s="484"/>
      <c r="F42" s="484"/>
      <c r="G42" s="505"/>
      <c r="H42" s="505"/>
      <c r="I42" s="505"/>
      <c r="J42" s="505"/>
      <c r="K42" s="325"/>
      <c r="L42" s="505"/>
      <c r="M42" s="158"/>
      <c r="N42" s="159"/>
    </row>
    <row r="43" spans="2:14" ht="9.9" customHeight="1">
      <c r="B43" s="160"/>
      <c r="C43" s="161"/>
      <c r="D43" s="161"/>
      <c r="E43" s="161"/>
      <c r="F43" s="162"/>
      <c r="G43" s="10"/>
      <c r="H43" s="10"/>
      <c r="I43" s="10"/>
      <c r="J43" s="10"/>
      <c r="K43" s="325"/>
      <c r="L43" s="10"/>
      <c r="M43" s="163"/>
      <c r="N43" s="163"/>
    </row>
    <row r="44" spans="2:14" s="157" customFormat="1" ht="18" customHeight="1">
      <c r="B44" s="50"/>
      <c r="C44" s="485"/>
      <c r="D44" s="485"/>
      <c r="E44" s="485"/>
      <c r="F44" s="485"/>
      <c r="G44" s="505"/>
      <c r="H44" s="505"/>
      <c r="I44" s="505"/>
      <c r="J44" s="505"/>
      <c r="K44" s="325"/>
      <c r="L44" s="505"/>
      <c r="M44" s="142"/>
      <c r="N44" s="141"/>
    </row>
    <row r="45" spans="2:14" s="157" customFormat="1" ht="18" customHeight="1">
      <c r="B45" s="47"/>
      <c r="C45" s="484"/>
      <c r="D45" s="484"/>
      <c r="E45" s="484"/>
      <c r="F45" s="484"/>
      <c r="G45" s="505"/>
      <c r="H45" s="505"/>
      <c r="I45" s="505"/>
      <c r="J45" s="505"/>
      <c r="K45" s="325"/>
      <c r="L45" s="505"/>
      <c r="M45" s="141"/>
      <c r="N45" s="142"/>
    </row>
    <row r="46" spans="2:14" ht="9.9" customHeight="1">
      <c r="B46" s="160"/>
      <c r="C46" s="161"/>
      <c r="D46" s="161"/>
      <c r="E46" s="161"/>
      <c r="F46" s="162"/>
      <c r="G46" s="10"/>
      <c r="H46" s="10"/>
      <c r="I46" s="10"/>
      <c r="J46" s="10"/>
      <c r="K46" s="325"/>
      <c r="L46" s="10"/>
      <c r="M46" s="142"/>
      <c r="N46" s="142"/>
    </row>
    <row r="47" spans="2:14" s="157" customFormat="1" ht="18" customHeight="1">
      <c r="B47" s="50"/>
      <c r="C47" s="485"/>
      <c r="D47" s="485"/>
      <c r="E47" s="485"/>
      <c r="F47" s="485"/>
      <c r="G47" s="505"/>
      <c r="H47" s="505"/>
      <c r="I47" s="505"/>
      <c r="J47" s="505"/>
      <c r="K47" s="325"/>
      <c r="L47" s="505"/>
      <c r="M47" s="142"/>
      <c r="N47" s="141"/>
    </row>
    <row r="48" spans="2:14" s="157" customFormat="1" ht="18" customHeight="1">
      <c r="B48" s="47"/>
      <c r="C48" s="484"/>
      <c r="D48" s="484"/>
      <c r="E48" s="484"/>
      <c r="F48" s="484"/>
      <c r="G48" s="505"/>
      <c r="H48" s="505"/>
      <c r="I48" s="505"/>
      <c r="J48" s="505"/>
      <c r="K48" s="325"/>
      <c r="L48" s="505"/>
      <c r="M48" s="141"/>
      <c r="N48" s="142"/>
    </row>
    <row r="49" spans="2:14" s="157" customFormat="1" ht="18" customHeight="1">
      <c r="B49" s="164"/>
      <c r="C49" s="165"/>
      <c r="D49" s="165"/>
      <c r="E49" s="165"/>
      <c r="F49" s="166"/>
      <c r="G49" s="502"/>
      <c r="H49" s="502"/>
      <c r="I49" s="502"/>
      <c r="J49" s="502"/>
      <c r="K49" s="326"/>
      <c r="L49" s="502"/>
      <c r="M49" s="141"/>
      <c r="N49" s="142"/>
    </row>
    <row r="50" spans="2:14" s="157" customFormat="1" ht="18" customHeight="1">
      <c r="B50" s="164"/>
      <c r="C50" s="165"/>
      <c r="D50" s="165"/>
      <c r="E50" s="165"/>
      <c r="F50" s="167"/>
      <c r="G50" s="502"/>
      <c r="H50" s="502"/>
      <c r="I50" s="502"/>
      <c r="J50" s="502"/>
      <c r="K50" s="326"/>
      <c r="L50" s="502"/>
      <c r="M50" s="141"/>
      <c r="N50" s="141"/>
    </row>
    <row r="51" spans="2:14" s="157" customFormat="1" ht="5.0999999999999996" customHeight="1">
      <c r="B51" s="164"/>
      <c r="C51" s="165"/>
      <c r="D51" s="165"/>
      <c r="E51" s="165"/>
      <c r="F51" s="167"/>
      <c r="G51" s="6"/>
      <c r="H51" s="6"/>
      <c r="I51" s="6"/>
      <c r="J51" s="6"/>
      <c r="K51" s="326"/>
      <c r="L51" s="6"/>
      <c r="M51" s="141"/>
      <c r="N51" s="168"/>
    </row>
    <row r="52" spans="2:14" s="157" customFormat="1" ht="18" customHeight="1">
      <c r="B52" s="164"/>
      <c r="C52" s="165"/>
      <c r="D52" s="165"/>
      <c r="E52" s="165"/>
      <c r="F52" s="166"/>
      <c r="G52" s="502"/>
      <c r="H52" s="502"/>
      <c r="I52" s="502"/>
      <c r="J52" s="502"/>
      <c r="K52" s="326"/>
      <c r="L52" s="502"/>
      <c r="M52" s="141"/>
      <c r="N52" s="168"/>
    </row>
    <row r="53" spans="2:14" s="157" customFormat="1" ht="18" customHeight="1">
      <c r="B53" s="164"/>
      <c r="C53" s="165"/>
      <c r="D53" s="165"/>
      <c r="E53" s="165"/>
      <c r="F53" s="167"/>
      <c r="G53" s="502"/>
      <c r="H53" s="502"/>
      <c r="I53" s="502"/>
      <c r="J53" s="502"/>
      <c r="K53" s="326"/>
      <c r="L53" s="502"/>
      <c r="M53" s="141"/>
      <c r="N53" s="168"/>
    </row>
    <row r="54" spans="2:14" s="157" customFormat="1" ht="5.0999999999999996" customHeight="1">
      <c r="B54" s="164"/>
      <c r="C54" s="165"/>
      <c r="D54" s="165"/>
      <c r="E54" s="165"/>
      <c r="F54" s="167"/>
      <c r="G54" s="6"/>
      <c r="H54" s="6"/>
      <c r="I54" s="6"/>
      <c r="J54" s="6"/>
      <c r="K54" s="326"/>
      <c r="L54" s="6"/>
      <c r="M54" s="141"/>
      <c r="N54" s="168"/>
    </row>
    <row r="55" spans="2:14" s="157" customFormat="1" ht="18" customHeight="1">
      <c r="B55" s="164"/>
      <c r="C55" s="165"/>
      <c r="D55" s="165"/>
      <c r="E55" s="165"/>
      <c r="F55" s="166"/>
      <c r="G55" s="502"/>
      <c r="H55" s="502"/>
      <c r="I55" s="502"/>
      <c r="J55" s="502"/>
      <c r="K55" s="326"/>
      <c r="L55" s="502"/>
      <c r="M55" s="141"/>
      <c r="N55" s="168"/>
    </row>
    <row r="56" spans="2:14" s="157" customFormat="1" ht="18" customHeight="1">
      <c r="B56" s="164"/>
      <c r="C56" s="165"/>
      <c r="D56" s="165"/>
      <c r="E56" s="165"/>
      <c r="F56" s="167"/>
      <c r="G56" s="502"/>
      <c r="H56" s="502"/>
      <c r="I56" s="502"/>
      <c r="J56" s="502"/>
      <c r="K56" s="326"/>
      <c r="L56" s="502"/>
      <c r="M56" s="141"/>
      <c r="N56" s="168"/>
    </row>
    <row r="57" spans="2:14" s="157" customFormat="1" ht="5.0999999999999996" customHeight="1">
      <c r="B57" s="164"/>
      <c r="C57" s="165"/>
      <c r="D57" s="165"/>
      <c r="E57" s="165"/>
      <c r="F57" s="167"/>
      <c r="G57" s="6"/>
      <c r="H57" s="6"/>
      <c r="I57" s="6"/>
      <c r="J57" s="6"/>
      <c r="K57" s="326"/>
      <c r="L57" s="6"/>
      <c r="M57" s="141"/>
      <c r="N57" s="168"/>
    </row>
    <row r="58" spans="2:14" s="157" customFormat="1" ht="18" customHeight="1">
      <c r="B58" s="164"/>
      <c r="C58" s="165"/>
      <c r="D58" s="165"/>
      <c r="E58" s="165"/>
      <c r="F58" s="166"/>
      <c r="G58" s="502"/>
      <c r="H58" s="502"/>
      <c r="I58" s="502"/>
      <c r="J58" s="502"/>
      <c r="K58" s="326"/>
      <c r="L58" s="502"/>
      <c r="M58" s="141"/>
      <c r="N58" s="168"/>
    </row>
    <row r="59" spans="2:14" s="157" customFormat="1" ht="18" customHeight="1">
      <c r="B59" s="164"/>
      <c r="C59" s="165"/>
      <c r="D59" s="165"/>
      <c r="E59" s="165"/>
      <c r="F59" s="167"/>
      <c r="G59" s="502"/>
      <c r="H59" s="502"/>
      <c r="I59" s="502"/>
      <c r="J59" s="502"/>
      <c r="K59" s="326"/>
      <c r="L59" s="502"/>
      <c r="M59" s="141"/>
      <c r="N59" s="168"/>
    </row>
    <row r="60" spans="2:14" s="157" customFormat="1" ht="5.0999999999999996" customHeight="1">
      <c r="B60" s="164"/>
      <c r="C60" s="165"/>
      <c r="D60" s="165"/>
      <c r="E60" s="165"/>
      <c r="F60" s="167"/>
      <c r="G60" s="6"/>
      <c r="H60" s="6"/>
      <c r="I60" s="6"/>
      <c r="J60" s="6"/>
      <c r="K60" s="326"/>
      <c r="L60" s="6"/>
      <c r="M60" s="141"/>
      <c r="N60" s="168"/>
    </row>
    <row r="61" spans="2:14" s="157" customFormat="1" ht="18" customHeight="1">
      <c r="B61" s="164"/>
      <c r="C61" s="165"/>
      <c r="D61" s="165"/>
      <c r="E61" s="165"/>
      <c r="F61" s="166"/>
      <c r="G61" s="502"/>
      <c r="H61" s="502"/>
      <c r="I61" s="502"/>
      <c r="J61" s="502"/>
      <c r="K61" s="326"/>
      <c r="L61" s="502"/>
      <c r="M61" s="141"/>
      <c r="N61" s="168"/>
    </row>
    <row r="62" spans="2:14" s="157" customFormat="1" ht="18" customHeight="1">
      <c r="B62" s="164"/>
      <c r="C62" s="165"/>
      <c r="D62" s="165"/>
      <c r="E62" s="165"/>
      <c r="F62" s="167"/>
      <c r="G62" s="502"/>
      <c r="H62" s="502"/>
      <c r="I62" s="502"/>
      <c r="J62" s="502"/>
      <c r="K62" s="326"/>
      <c r="L62" s="502"/>
      <c r="M62" s="141"/>
      <c r="N62" s="168"/>
    </row>
    <row r="63" spans="2:14" ht="9.9" customHeight="1">
      <c r="B63" s="160"/>
      <c r="C63" s="161"/>
      <c r="D63" s="161"/>
      <c r="E63" s="161"/>
      <c r="F63" s="162"/>
      <c r="G63" s="10"/>
      <c r="H63" s="10"/>
      <c r="I63" s="10"/>
      <c r="J63" s="10"/>
      <c r="K63" s="325"/>
      <c r="L63" s="10"/>
      <c r="M63" s="142"/>
      <c r="N63" s="168"/>
    </row>
    <row r="64" spans="2:14" s="157" customFormat="1" ht="18" customHeight="1">
      <c r="B64" s="50"/>
      <c r="C64" s="485"/>
      <c r="D64" s="485"/>
      <c r="E64" s="485"/>
      <c r="F64" s="485"/>
      <c r="G64" s="505"/>
      <c r="H64" s="505"/>
      <c r="I64" s="505"/>
      <c r="J64" s="505"/>
      <c r="K64" s="325"/>
      <c r="L64" s="505"/>
      <c r="M64" s="142"/>
      <c r="N64" s="168"/>
    </row>
    <row r="65" spans="2:14" s="157" customFormat="1" ht="18" customHeight="1">
      <c r="B65" s="47"/>
      <c r="C65" s="484"/>
      <c r="D65" s="484"/>
      <c r="E65" s="484"/>
      <c r="F65" s="484"/>
      <c r="G65" s="505"/>
      <c r="H65" s="505"/>
      <c r="I65" s="505"/>
      <c r="J65" s="505"/>
      <c r="K65" s="325"/>
      <c r="L65" s="505"/>
      <c r="M65" s="141"/>
      <c r="N65" s="142"/>
    </row>
    <row r="66" spans="2:14" ht="9.9" customHeight="1">
      <c r="B66" s="160"/>
      <c r="C66" s="161"/>
      <c r="D66" s="161"/>
      <c r="E66" s="161"/>
      <c r="F66" s="162"/>
      <c r="G66" s="10"/>
      <c r="H66" s="10"/>
      <c r="I66" s="10"/>
      <c r="J66" s="10"/>
      <c r="K66" s="325"/>
      <c r="L66" s="10"/>
      <c r="M66" s="142"/>
      <c r="N66" s="142"/>
    </row>
    <row r="67" spans="2:14" s="157" customFormat="1" ht="18" customHeight="1">
      <c r="B67" s="50"/>
      <c r="C67" s="485"/>
      <c r="D67" s="485"/>
      <c r="E67" s="485"/>
      <c r="F67" s="485"/>
      <c r="G67" s="505"/>
      <c r="H67" s="505"/>
      <c r="I67" s="505"/>
      <c r="J67" s="505"/>
      <c r="K67" s="325"/>
      <c r="L67" s="505"/>
      <c r="M67" s="142"/>
      <c r="N67" s="142"/>
    </row>
    <row r="68" spans="2:14" s="157" customFormat="1" ht="18" customHeight="1">
      <c r="B68" s="47"/>
      <c r="C68" s="484"/>
      <c r="D68" s="484"/>
      <c r="E68" s="484"/>
      <c r="F68" s="484"/>
      <c r="G68" s="505"/>
      <c r="H68" s="505"/>
      <c r="I68" s="505"/>
      <c r="J68" s="505"/>
      <c r="K68" s="325"/>
      <c r="L68" s="505"/>
      <c r="M68" s="141"/>
      <c r="N68" s="142"/>
    </row>
    <row r="69" spans="2:14" s="157" customFormat="1" ht="18" customHeight="1">
      <c r="B69" s="164"/>
      <c r="C69" s="165"/>
      <c r="D69" s="165"/>
      <c r="E69" s="165"/>
      <c r="F69" s="166"/>
      <c r="G69" s="502"/>
      <c r="H69" s="502"/>
      <c r="I69" s="502"/>
      <c r="J69" s="502"/>
      <c r="K69" s="326"/>
      <c r="L69" s="502"/>
      <c r="M69" s="141"/>
      <c r="N69" s="142"/>
    </row>
    <row r="70" spans="2:14" s="157" customFormat="1" ht="18" customHeight="1">
      <c r="B70" s="164"/>
      <c r="C70" s="165"/>
      <c r="D70" s="165"/>
      <c r="E70" s="165"/>
      <c r="F70" s="167"/>
      <c r="G70" s="502"/>
      <c r="H70" s="502"/>
      <c r="I70" s="502"/>
      <c r="J70" s="502"/>
      <c r="K70" s="326"/>
      <c r="L70" s="502"/>
      <c r="M70" s="141"/>
      <c r="N70" s="142"/>
    </row>
    <row r="71" spans="2:14" s="157" customFormat="1" ht="5.0999999999999996" customHeight="1">
      <c r="B71" s="164"/>
      <c r="C71" s="165"/>
      <c r="D71" s="165"/>
      <c r="E71" s="165"/>
      <c r="F71" s="167"/>
      <c r="G71" s="6"/>
      <c r="H71" s="6"/>
      <c r="I71" s="6"/>
      <c r="J71" s="6"/>
      <c r="K71" s="326"/>
      <c r="L71" s="6"/>
      <c r="M71" s="141"/>
      <c r="N71" s="168"/>
    </row>
    <row r="72" spans="2:14" s="157" customFormat="1" ht="18" customHeight="1">
      <c r="B72" s="164"/>
      <c r="C72" s="165"/>
      <c r="D72" s="165"/>
      <c r="E72" s="165"/>
      <c r="F72" s="166"/>
      <c r="G72" s="502"/>
      <c r="H72" s="502"/>
      <c r="I72" s="502"/>
      <c r="J72" s="502"/>
      <c r="K72" s="326"/>
      <c r="L72" s="502"/>
      <c r="M72" s="141"/>
      <c r="N72" s="168"/>
    </row>
    <row r="73" spans="2:14" s="157" customFormat="1" ht="18" customHeight="1">
      <c r="B73" s="164"/>
      <c r="C73" s="165"/>
      <c r="D73" s="165"/>
      <c r="E73" s="165"/>
      <c r="F73" s="167"/>
      <c r="G73" s="502"/>
      <c r="H73" s="502"/>
      <c r="I73" s="502"/>
      <c r="J73" s="502"/>
      <c r="K73" s="326"/>
      <c r="L73" s="502"/>
      <c r="M73" s="141"/>
      <c r="N73" s="168"/>
    </row>
    <row r="74" spans="2:14" s="157" customFormat="1" ht="5.0999999999999996" customHeight="1">
      <c r="B74" s="164"/>
      <c r="C74" s="165"/>
      <c r="D74" s="165"/>
      <c r="E74" s="165"/>
      <c r="F74" s="167"/>
      <c r="G74" s="6"/>
      <c r="H74" s="6"/>
      <c r="I74" s="6"/>
      <c r="J74" s="6"/>
      <c r="K74" s="326"/>
      <c r="L74" s="6"/>
      <c r="M74" s="141"/>
      <c r="N74" s="168"/>
    </row>
    <row r="75" spans="2:14" s="157" customFormat="1" ht="18" customHeight="1">
      <c r="B75" s="164"/>
      <c r="C75" s="165"/>
      <c r="D75" s="165"/>
      <c r="E75" s="165"/>
      <c r="F75" s="166"/>
      <c r="G75" s="502"/>
      <c r="H75" s="502"/>
      <c r="I75" s="502"/>
      <c r="J75" s="502"/>
      <c r="K75" s="326"/>
      <c r="L75" s="502"/>
      <c r="M75" s="141"/>
      <c r="N75" s="168"/>
    </row>
    <row r="76" spans="2:14" s="157" customFormat="1" ht="18" customHeight="1">
      <c r="B76" s="164"/>
      <c r="C76" s="165"/>
      <c r="D76" s="165"/>
      <c r="E76" s="165"/>
      <c r="F76" s="167"/>
      <c r="G76" s="502"/>
      <c r="H76" s="502"/>
      <c r="I76" s="502"/>
      <c r="J76" s="502"/>
      <c r="K76" s="326"/>
      <c r="L76" s="502"/>
      <c r="M76" s="141"/>
      <c r="N76" s="168"/>
    </row>
    <row r="77" spans="2:14" ht="5.0999999999999996" customHeight="1">
      <c r="B77" s="169"/>
      <c r="C77" s="503"/>
      <c r="D77" s="503"/>
      <c r="E77" s="503"/>
      <c r="F77" s="503"/>
      <c r="G77" s="29"/>
      <c r="H77" s="29"/>
      <c r="I77" s="29"/>
      <c r="J77" s="29"/>
      <c r="K77" s="29"/>
      <c r="L77" s="29"/>
      <c r="M77" s="142"/>
      <c r="N77" s="168"/>
    </row>
    <row r="78" spans="2:14" ht="20.100000000000001" customHeight="1">
      <c r="C78" s="35"/>
      <c r="D78" s="35"/>
      <c r="E78" s="35"/>
      <c r="F78" s="170"/>
      <c r="G78" s="504"/>
      <c r="H78" s="504"/>
      <c r="I78" s="504"/>
      <c r="J78" s="504"/>
      <c r="K78" s="327"/>
      <c r="L78" s="504"/>
      <c r="M78" s="142"/>
      <c r="N78" s="168"/>
    </row>
    <row r="79" spans="2:14" ht="20.100000000000001" customHeight="1">
      <c r="C79" s="60"/>
      <c r="D79" s="60"/>
      <c r="E79" s="60"/>
      <c r="F79" s="171"/>
      <c r="G79" s="504"/>
      <c r="H79" s="504"/>
      <c r="I79" s="504"/>
      <c r="J79" s="504"/>
      <c r="K79" s="327"/>
      <c r="L79" s="504"/>
      <c r="N79" s="142"/>
    </row>
    <row r="80" spans="2:14" ht="39.9" customHeight="1"/>
    <row r="81" spans="1:12" ht="15.75" customHeight="1">
      <c r="A81" s="482"/>
      <c r="B81" s="482"/>
      <c r="C81" s="482"/>
      <c r="D81" s="482"/>
      <c r="E81" s="482"/>
      <c r="F81" s="482"/>
      <c r="G81" s="482"/>
      <c r="H81" s="482"/>
      <c r="I81" s="482"/>
      <c r="J81" s="482"/>
      <c r="K81" s="482"/>
      <c r="L81" s="482"/>
    </row>
  </sheetData>
  <mergeCells count="114">
    <mergeCell ref="B5:L5"/>
    <mergeCell ref="B7:F7"/>
    <mergeCell ref="C15:F15"/>
    <mergeCell ref="C16:F16"/>
    <mergeCell ref="D17:F17"/>
    <mergeCell ref="B3:L3"/>
    <mergeCell ref="D18:F18"/>
    <mergeCell ref="D19:F19"/>
    <mergeCell ref="D20:F20"/>
    <mergeCell ref="B9:D9"/>
    <mergeCell ref="C11:F11"/>
    <mergeCell ref="C12:F12"/>
    <mergeCell ref="C13:F13"/>
    <mergeCell ref="C14:F14"/>
    <mergeCell ref="C27:F27"/>
    <mergeCell ref="C28:F28"/>
    <mergeCell ref="C29:F29"/>
    <mergeCell ref="C30:F30"/>
    <mergeCell ref="D31:F31"/>
    <mergeCell ref="D21:F21"/>
    <mergeCell ref="D22:F22"/>
    <mergeCell ref="D23:F23"/>
    <mergeCell ref="D24:F24"/>
    <mergeCell ref="D25:F25"/>
    <mergeCell ref="D26:F26"/>
    <mergeCell ref="I39:L39"/>
    <mergeCell ref="C41:F41"/>
    <mergeCell ref="G41:G42"/>
    <mergeCell ref="H41:H42"/>
    <mergeCell ref="I41:I42"/>
    <mergeCell ref="J41:J42"/>
    <mergeCell ref="L41:L42"/>
    <mergeCell ref="C42:F42"/>
    <mergeCell ref="D32:F32"/>
    <mergeCell ref="D33:F33"/>
    <mergeCell ref="D34:F34"/>
    <mergeCell ref="D35:F35"/>
    <mergeCell ref="D36:F36"/>
    <mergeCell ref="C37:F37"/>
    <mergeCell ref="C47:F47"/>
    <mergeCell ref="G47:G48"/>
    <mergeCell ref="H47:H48"/>
    <mergeCell ref="I47:I48"/>
    <mergeCell ref="J47:J48"/>
    <mergeCell ref="L47:L48"/>
    <mergeCell ref="C48:F48"/>
    <mergeCell ref="C44:F44"/>
    <mergeCell ref="G44:G45"/>
    <mergeCell ref="H44:H45"/>
    <mergeCell ref="I44:I45"/>
    <mergeCell ref="J44:J45"/>
    <mergeCell ref="L44:L45"/>
    <mergeCell ref="C45:F45"/>
    <mergeCell ref="G49:G50"/>
    <mergeCell ref="H49:H50"/>
    <mergeCell ref="I49:I50"/>
    <mergeCell ref="J49:J50"/>
    <mergeCell ref="L49:L50"/>
    <mergeCell ref="G52:G53"/>
    <mergeCell ref="H52:H53"/>
    <mergeCell ref="I52:I53"/>
    <mergeCell ref="J52:J53"/>
    <mergeCell ref="L52:L53"/>
    <mergeCell ref="G55:G56"/>
    <mergeCell ref="H55:H56"/>
    <mergeCell ref="I55:I56"/>
    <mergeCell ref="J55:J56"/>
    <mergeCell ref="L55:L56"/>
    <mergeCell ref="G58:G59"/>
    <mergeCell ref="H58:H59"/>
    <mergeCell ref="I58:I59"/>
    <mergeCell ref="J58:J59"/>
    <mergeCell ref="L58:L59"/>
    <mergeCell ref="G61:G62"/>
    <mergeCell ref="H61:H62"/>
    <mergeCell ref="I61:I62"/>
    <mergeCell ref="J61:J62"/>
    <mergeCell ref="L61:L62"/>
    <mergeCell ref="C64:F64"/>
    <mergeCell ref="G64:G65"/>
    <mergeCell ref="H64:H65"/>
    <mergeCell ref="I64:I65"/>
    <mergeCell ref="J64:J65"/>
    <mergeCell ref="L64:L65"/>
    <mergeCell ref="C65:F65"/>
    <mergeCell ref="C67:F67"/>
    <mergeCell ref="G67:G68"/>
    <mergeCell ref="H67:H68"/>
    <mergeCell ref="I67:I68"/>
    <mergeCell ref="J67:J68"/>
    <mergeCell ref="L67:L68"/>
    <mergeCell ref="C68:F68"/>
    <mergeCell ref="G69:G70"/>
    <mergeCell ref="H69:H70"/>
    <mergeCell ref="I69:I70"/>
    <mergeCell ref="J69:J70"/>
    <mergeCell ref="L69:L70"/>
    <mergeCell ref="A81:L81"/>
    <mergeCell ref="G75:G76"/>
    <mergeCell ref="H75:H76"/>
    <mergeCell ref="I75:I76"/>
    <mergeCell ref="J75:J76"/>
    <mergeCell ref="L75:L76"/>
    <mergeCell ref="C77:F77"/>
    <mergeCell ref="G72:G73"/>
    <mergeCell ref="H72:H73"/>
    <mergeCell ref="I72:I73"/>
    <mergeCell ref="J72:J73"/>
    <mergeCell ref="L72:L73"/>
    <mergeCell ref="G78:G79"/>
    <mergeCell ref="H78:H79"/>
    <mergeCell ref="I78:I79"/>
    <mergeCell ref="J78:J79"/>
    <mergeCell ref="L78:L79"/>
  </mergeCells>
  <printOptions horizontalCentered="1"/>
  <pageMargins left="0.39370078740157483" right="0.51181102362204722" top="0" bottom="0" header="0.19685039370078741" footer="0"/>
  <pageSetup paperSize="9" scale="49" firstPageNumber="21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1"/>
  <sheetViews>
    <sheetView view="pageBreakPreview" zoomScale="60" zoomScaleNormal="70" workbookViewId="0">
      <selection activeCell="F9" sqref="F9"/>
    </sheetView>
  </sheetViews>
  <sheetFormatPr defaultColWidth="9.109375" defaultRowHeight="15"/>
  <cols>
    <col min="1" max="1" width="1.6640625" style="12" customWidth="1"/>
    <col min="2" max="7" width="14.6640625" style="12" customWidth="1"/>
    <col min="8" max="8" width="5.6640625" style="310" customWidth="1"/>
    <col min="9" max="9" width="5.6640625" style="17" customWidth="1"/>
    <col min="10" max="10" width="7.6640625" style="17" customWidth="1"/>
    <col min="11" max="11" width="1.6640625" style="17" customWidth="1"/>
    <col min="12" max="12" width="79.6640625" style="12" customWidth="1"/>
    <col min="13" max="14" width="27.44140625" style="141" customWidth="1"/>
    <col min="15" max="15" width="22.44140625" style="12" customWidth="1"/>
    <col min="16" max="16" width="16.33203125" style="12" bestFit="1" customWidth="1"/>
    <col min="17" max="17" width="25.5546875" style="12" bestFit="1" customWidth="1"/>
    <col min="18" max="18" width="26.88671875" style="12" bestFit="1" customWidth="1"/>
    <col min="19" max="16384" width="9.109375" style="12"/>
  </cols>
  <sheetData>
    <row r="1" spans="1:18" ht="30" customHeight="1"/>
    <row r="2" spans="1:18" ht="20.100000000000001" customHeight="1">
      <c r="A2" s="20"/>
      <c r="B2" s="20"/>
      <c r="C2" s="20"/>
      <c r="D2" s="20"/>
      <c r="E2" s="20"/>
      <c r="F2" s="20"/>
      <c r="G2" s="20"/>
      <c r="H2" s="422"/>
      <c r="I2" s="14"/>
      <c r="J2" s="22"/>
      <c r="K2" s="13"/>
      <c r="L2" s="134"/>
      <c r="M2" s="142"/>
      <c r="N2" s="142"/>
      <c r="O2" s="143"/>
    </row>
    <row r="3" spans="1:18" ht="25.5" customHeight="1">
      <c r="A3" s="20"/>
      <c r="B3" s="496" t="s">
        <v>97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O3" s="143"/>
    </row>
    <row r="4" spans="1:18" ht="20.100000000000001" customHeight="1">
      <c r="B4" s="144"/>
      <c r="C4" s="144"/>
      <c r="D4" s="144"/>
      <c r="E4" s="144"/>
      <c r="F4" s="144"/>
      <c r="G4" s="144"/>
      <c r="H4" s="311"/>
      <c r="I4" s="8"/>
      <c r="J4" s="8"/>
      <c r="K4" s="8"/>
      <c r="L4" s="11"/>
      <c r="M4" s="142"/>
      <c r="N4" s="142"/>
    </row>
    <row r="5" spans="1:18" s="439" customFormat="1" ht="37.5" customHeight="1">
      <c r="B5" s="497" t="s">
        <v>73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50"/>
      <c r="N5" s="451"/>
    </row>
    <row r="6" spans="1:18" ht="20.100000000000001" customHeight="1">
      <c r="B6" s="11"/>
      <c r="C6" s="11"/>
      <c r="D6" s="11"/>
      <c r="E6" s="11"/>
      <c r="F6" s="11"/>
      <c r="G6" s="11"/>
      <c r="H6" s="96"/>
      <c r="I6" s="8"/>
      <c r="J6" s="8"/>
      <c r="K6" s="8"/>
      <c r="L6" s="7"/>
      <c r="M6" s="145"/>
      <c r="N6" s="145"/>
    </row>
    <row r="7" spans="1:18" s="429" customFormat="1" ht="24.9" customHeight="1">
      <c r="B7" s="332">
        <v>2018</v>
      </c>
      <c r="C7" s="332">
        <v>2019</v>
      </c>
      <c r="D7" s="332">
        <v>2020</v>
      </c>
      <c r="E7" s="332">
        <v>2021</v>
      </c>
      <c r="F7" s="332">
        <v>2022</v>
      </c>
      <c r="G7" s="332"/>
      <c r="H7" s="492" t="s">
        <v>65</v>
      </c>
      <c r="I7" s="487"/>
      <c r="J7" s="487"/>
      <c r="K7" s="487"/>
      <c r="L7" s="487"/>
      <c r="M7" s="347"/>
      <c r="N7" s="347"/>
    </row>
    <row r="8" spans="1:18" s="11" customFormat="1" ht="20.100000000000001" customHeight="1">
      <c r="H8" s="96"/>
      <c r="K8" s="35"/>
      <c r="L8" s="35"/>
      <c r="M8" s="146"/>
      <c r="N8" s="146"/>
      <c r="O8" s="147"/>
    </row>
    <row r="9" spans="1:18" s="11" customFormat="1" ht="23.1" customHeight="1">
      <c r="B9" s="327">
        <f>B11+B13+B15+B27+B29</f>
        <v>1043960.9849611844</v>
      </c>
      <c r="C9" s="327">
        <f>C11+C13+C15+C27+C29</f>
        <v>1073141.8460800815</v>
      </c>
      <c r="D9" s="327">
        <v>1006102.8103248639</v>
      </c>
      <c r="E9" s="327">
        <v>1047547.8735993126</v>
      </c>
      <c r="F9" s="475">
        <v>1063586.7238098809</v>
      </c>
      <c r="G9" s="86"/>
      <c r="H9" s="493" t="s">
        <v>1</v>
      </c>
      <c r="I9" s="493"/>
      <c r="J9" s="493"/>
      <c r="K9" s="38"/>
      <c r="L9" s="38"/>
      <c r="M9" s="146"/>
      <c r="N9" s="146"/>
      <c r="O9" s="29"/>
      <c r="Q9" s="148"/>
      <c r="R9" s="148"/>
    </row>
    <row r="10" spans="1:18" s="9" customFormat="1" ht="20.100000000000001" customHeight="1">
      <c r="B10" s="87"/>
      <c r="C10" s="87"/>
      <c r="D10" s="87"/>
      <c r="E10" s="87"/>
      <c r="F10" s="87"/>
      <c r="G10" s="87"/>
      <c r="H10" s="311"/>
      <c r="I10" s="60"/>
      <c r="J10" s="60"/>
      <c r="K10" s="60"/>
      <c r="L10" s="60"/>
      <c r="M10" s="146"/>
      <c r="N10" s="146"/>
      <c r="O10" s="5"/>
    </row>
    <row r="11" spans="1:18" s="9" customFormat="1" ht="23.1" customHeight="1">
      <c r="B11" s="138">
        <v>26191.424317170571</v>
      </c>
      <c r="C11" s="138">
        <v>26656.178789349204</v>
      </c>
      <c r="D11" s="138">
        <v>25856.493426000001</v>
      </c>
      <c r="E11" s="138">
        <v>30910.638204682407</v>
      </c>
      <c r="F11" s="138">
        <v>29538.573472</v>
      </c>
      <c r="G11" s="138"/>
      <c r="H11" s="313" t="s">
        <v>2</v>
      </c>
      <c r="I11" s="491" t="s">
        <v>4</v>
      </c>
      <c r="J11" s="491"/>
      <c r="K11" s="491"/>
      <c r="L11" s="491"/>
      <c r="M11" s="146"/>
      <c r="N11" s="146"/>
      <c r="O11" s="5"/>
    </row>
    <row r="12" spans="1:18" s="9" customFormat="1" ht="20.100000000000001" customHeight="1">
      <c r="B12" s="138"/>
      <c r="C12" s="138"/>
      <c r="D12" s="138"/>
      <c r="E12" s="138"/>
      <c r="F12" s="138"/>
      <c r="G12" s="138"/>
      <c r="H12" s="93"/>
      <c r="M12" s="146"/>
      <c r="N12" s="146"/>
    </row>
    <row r="13" spans="1:18" s="9" customFormat="1" ht="23.1" customHeight="1">
      <c r="B13" s="138">
        <v>164358.74255557577</v>
      </c>
      <c r="C13" s="138">
        <v>165424.30935171098</v>
      </c>
      <c r="D13" s="138">
        <v>152190.364604</v>
      </c>
      <c r="E13" s="138">
        <v>143972.08491500001</v>
      </c>
      <c r="F13" s="138">
        <v>146169.318871</v>
      </c>
      <c r="G13" s="138"/>
      <c r="H13" s="313" t="s">
        <v>5</v>
      </c>
      <c r="I13" s="491" t="s">
        <v>62</v>
      </c>
      <c r="J13" s="491"/>
      <c r="K13" s="491"/>
      <c r="L13" s="491"/>
      <c r="M13" s="146"/>
      <c r="N13" s="146"/>
    </row>
    <row r="14" spans="1:18" s="9" customFormat="1" ht="20.100000000000001" customHeight="1">
      <c r="B14" s="138"/>
      <c r="C14" s="138"/>
      <c r="D14" s="138"/>
      <c r="E14" s="138"/>
      <c r="F14" s="138"/>
      <c r="G14" s="138"/>
      <c r="H14" s="93"/>
      <c r="M14" s="146"/>
      <c r="N14" s="146"/>
    </row>
    <row r="15" spans="1:18" s="9" customFormat="1" ht="23.1" customHeight="1">
      <c r="B15" s="325">
        <f>B17+B19+B21+B23+B25</f>
        <v>57888.73394418964</v>
      </c>
      <c r="C15" s="325">
        <f>C17+C19+C21+C23+C25</f>
        <v>58543.059095176213</v>
      </c>
      <c r="D15" s="325">
        <v>47478.420925999999</v>
      </c>
      <c r="E15" s="325">
        <v>52985.917754000002</v>
      </c>
      <c r="F15" s="325">
        <v>39817.024727000004</v>
      </c>
      <c r="G15" s="10"/>
      <c r="H15" s="313" t="s">
        <v>6</v>
      </c>
      <c r="I15" s="491" t="s">
        <v>8</v>
      </c>
      <c r="J15" s="491"/>
      <c r="K15" s="491"/>
      <c r="L15" s="491"/>
      <c r="M15" s="146"/>
      <c r="N15" s="146"/>
    </row>
    <row r="16" spans="1:18" s="9" customFormat="1" ht="20.100000000000001" customHeight="1">
      <c r="B16" s="325"/>
      <c r="C16" s="325"/>
      <c r="D16" s="325"/>
      <c r="E16" s="325"/>
      <c r="F16" s="325"/>
      <c r="G16" s="10"/>
      <c r="H16" s="93"/>
      <c r="M16" s="146"/>
      <c r="N16" s="146"/>
    </row>
    <row r="17" spans="2:17" s="9" customFormat="1" ht="23.1" customHeight="1">
      <c r="B17" s="139">
        <v>11913.347945310466</v>
      </c>
      <c r="C17" s="139">
        <v>12463.762714982469</v>
      </c>
      <c r="D17" s="139">
        <v>9628.4995299999991</v>
      </c>
      <c r="E17" s="139">
        <v>10800.265923999999</v>
      </c>
      <c r="F17" s="139">
        <v>10917.600802999999</v>
      </c>
      <c r="G17" s="139"/>
      <c r="H17" s="314"/>
      <c r="I17" s="93">
        <v>3.1</v>
      </c>
      <c r="J17" s="484" t="s">
        <v>10</v>
      </c>
      <c r="K17" s="484"/>
      <c r="L17" s="484"/>
      <c r="M17" s="146"/>
      <c r="N17" s="146"/>
    </row>
    <row r="18" spans="2:17" s="9" customFormat="1" ht="20.100000000000001" customHeight="1">
      <c r="B18" s="139"/>
      <c r="C18" s="139"/>
      <c r="D18" s="139"/>
      <c r="E18" s="139"/>
      <c r="F18" s="139"/>
      <c r="G18" s="139"/>
      <c r="H18" s="314"/>
      <c r="I18" s="93"/>
      <c r="J18" s="484"/>
      <c r="K18" s="484"/>
      <c r="L18" s="484"/>
      <c r="M18" s="146"/>
      <c r="N18" s="146"/>
    </row>
    <row r="19" spans="2:17" s="9" customFormat="1" ht="23.1" customHeight="1">
      <c r="B19" s="139">
        <v>2847.1486113700798</v>
      </c>
      <c r="C19" s="139">
        <v>2868.1134247645241</v>
      </c>
      <c r="D19" s="139">
        <v>1824.1182200000001</v>
      </c>
      <c r="E19" s="139">
        <v>2154.5367529999999</v>
      </c>
      <c r="F19" s="139">
        <v>2901.7671690000002</v>
      </c>
      <c r="G19" s="139"/>
      <c r="H19" s="314"/>
      <c r="I19" s="93">
        <v>3.2</v>
      </c>
      <c r="J19" s="484" t="s">
        <v>12</v>
      </c>
      <c r="K19" s="484"/>
      <c r="L19" s="484"/>
      <c r="M19" s="146"/>
      <c r="N19" s="146"/>
    </row>
    <row r="20" spans="2:17" s="9" customFormat="1" ht="20.100000000000001" customHeight="1">
      <c r="B20" s="139"/>
      <c r="C20" s="139"/>
      <c r="D20" s="139"/>
      <c r="E20" s="139"/>
      <c r="F20" s="139"/>
      <c r="G20" s="139"/>
      <c r="H20" s="314"/>
      <c r="I20" s="93"/>
      <c r="M20" s="146"/>
      <c r="N20" s="146"/>
    </row>
    <row r="21" spans="2:17" s="9" customFormat="1" ht="23.1" customHeight="1">
      <c r="B21" s="139">
        <v>23186.583754123676</v>
      </c>
      <c r="C21" s="139">
        <v>23245.707923219365</v>
      </c>
      <c r="D21" s="139">
        <v>18746.243014</v>
      </c>
      <c r="E21" s="139">
        <v>20226.220792</v>
      </c>
      <c r="F21" s="139">
        <v>3746.16520449977</v>
      </c>
      <c r="G21" s="139"/>
      <c r="H21" s="314"/>
      <c r="I21" s="93">
        <v>3.3</v>
      </c>
      <c r="J21" s="484" t="s">
        <v>14</v>
      </c>
      <c r="K21" s="484"/>
      <c r="L21" s="484"/>
      <c r="M21" s="146"/>
      <c r="N21" s="146"/>
    </row>
    <row r="22" spans="2:17" s="9" customFormat="1" ht="20.100000000000001" customHeight="1">
      <c r="B22" s="139"/>
      <c r="C22" s="139"/>
      <c r="D22" s="139"/>
      <c r="E22" s="139"/>
      <c r="F22" s="139"/>
      <c r="G22" s="139"/>
      <c r="H22" s="314"/>
      <c r="I22" s="93"/>
      <c r="M22" s="146"/>
      <c r="N22" s="146"/>
    </row>
    <row r="23" spans="2:17" s="9" customFormat="1" ht="23.1" customHeight="1">
      <c r="B23" s="139">
        <v>6213.8778490177456</v>
      </c>
      <c r="C23" s="139">
        <v>6223.8948199168517</v>
      </c>
      <c r="D23" s="139">
        <v>6142.3940140000004</v>
      </c>
      <c r="E23" s="139">
        <v>7173.9522509999997</v>
      </c>
      <c r="F23" s="139">
        <v>6815.2886820000003</v>
      </c>
      <c r="G23" s="139"/>
      <c r="H23" s="314"/>
      <c r="I23" s="93">
        <v>3.4</v>
      </c>
      <c r="J23" s="484" t="s">
        <v>16</v>
      </c>
      <c r="K23" s="484"/>
      <c r="L23" s="484"/>
      <c r="M23" s="146"/>
      <c r="N23" s="146"/>
    </row>
    <row r="24" spans="2:17" s="9" customFormat="1" ht="20.100000000000001" customHeight="1">
      <c r="B24" s="139"/>
      <c r="C24" s="139"/>
      <c r="D24" s="139"/>
      <c r="E24" s="139"/>
      <c r="F24" s="139"/>
      <c r="G24" s="139"/>
      <c r="H24" s="314"/>
      <c r="I24" s="93"/>
      <c r="M24" s="146"/>
      <c r="N24" s="146"/>
    </row>
    <row r="25" spans="2:17" s="9" customFormat="1" ht="23.1" customHeight="1">
      <c r="B25" s="139">
        <v>13727.775784367672</v>
      </c>
      <c r="C25" s="139">
        <v>13741.580212293004</v>
      </c>
      <c r="D25" s="139">
        <v>11137.166149000001</v>
      </c>
      <c r="E25" s="139">
        <v>12630.942032999999</v>
      </c>
      <c r="F25" s="139">
        <v>15436.202868</v>
      </c>
      <c r="G25" s="139"/>
      <c r="H25" s="314"/>
      <c r="I25" s="93">
        <v>3.5</v>
      </c>
      <c r="J25" s="484" t="s">
        <v>60</v>
      </c>
      <c r="K25" s="484"/>
      <c r="L25" s="484"/>
      <c r="M25" s="146"/>
      <c r="N25" s="146"/>
    </row>
    <row r="26" spans="2:17" s="9" customFormat="1" ht="20.100000000000001" customHeight="1">
      <c r="B26" s="139"/>
      <c r="C26" s="139"/>
      <c r="D26" s="139"/>
      <c r="E26" s="139"/>
      <c r="F26" s="139"/>
      <c r="G26" s="139"/>
      <c r="H26" s="314"/>
      <c r="I26" s="47"/>
      <c r="M26" s="146"/>
      <c r="N26" s="146"/>
    </row>
    <row r="27" spans="2:17" s="9" customFormat="1" ht="23.1" customHeight="1">
      <c r="B27" s="138">
        <v>7618.8865075523545</v>
      </c>
      <c r="C27" s="138">
        <v>7665.7669784405889</v>
      </c>
      <c r="D27" s="138">
        <v>7282.4786290000002</v>
      </c>
      <c r="E27" s="138">
        <v>7719.4273480000002</v>
      </c>
      <c r="F27" s="138">
        <v>9651.6020649999991</v>
      </c>
      <c r="G27" s="138"/>
      <c r="H27" s="313" t="s">
        <v>17</v>
      </c>
      <c r="I27" s="491" t="s">
        <v>19</v>
      </c>
      <c r="J27" s="491"/>
      <c r="K27" s="491"/>
      <c r="L27" s="491"/>
      <c r="M27" s="146"/>
      <c r="N27" s="146"/>
      <c r="P27" s="152"/>
      <c r="Q27" s="152"/>
    </row>
    <row r="28" spans="2:17" s="9" customFormat="1" ht="20.100000000000001" customHeight="1">
      <c r="B28" s="138"/>
      <c r="C28" s="138"/>
      <c r="D28" s="138"/>
      <c r="E28" s="138"/>
      <c r="F28" s="138"/>
      <c r="G28" s="138"/>
      <c r="H28" s="93"/>
      <c r="M28" s="146"/>
      <c r="N28" s="146"/>
    </row>
    <row r="29" spans="2:17" s="9" customFormat="1" ht="23.1" customHeight="1">
      <c r="B29" s="325">
        <f>B31+B33+B35</f>
        <v>787903.19763669616</v>
      </c>
      <c r="C29" s="325">
        <f>C31+C33+C35</f>
        <v>814852.53186540457</v>
      </c>
      <c r="D29" s="325">
        <v>773295.05273986387</v>
      </c>
      <c r="E29" s="325">
        <v>811959.80537763028</v>
      </c>
      <c r="F29" s="325">
        <v>838410.20467400004</v>
      </c>
      <c r="G29" s="10"/>
      <c r="H29" s="313" t="s">
        <v>20</v>
      </c>
      <c r="I29" s="491" t="s">
        <v>22</v>
      </c>
      <c r="J29" s="491"/>
      <c r="K29" s="491"/>
      <c r="L29" s="491"/>
      <c r="M29" s="146"/>
      <c r="N29" s="146"/>
      <c r="O29" s="10"/>
      <c r="P29" s="152"/>
      <c r="Q29" s="152"/>
    </row>
    <row r="30" spans="2:17" s="9" customFormat="1" ht="20.100000000000001" customHeight="1">
      <c r="B30" s="325"/>
      <c r="C30" s="325"/>
      <c r="D30" s="325"/>
      <c r="E30" s="325"/>
      <c r="F30" s="325"/>
      <c r="G30" s="10"/>
      <c r="H30" s="93"/>
      <c r="M30" s="146"/>
      <c r="N30" s="146"/>
    </row>
    <row r="31" spans="2:17" s="9" customFormat="1" ht="23.1" customHeight="1">
      <c r="B31" s="139">
        <v>48152.55855837217</v>
      </c>
      <c r="C31" s="139">
        <v>49055.824449993648</v>
      </c>
      <c r="D31" s="139">
        <v>56588.714415604743</v>
      </c>
      <c r="E31" s="139">
        <v>83055.546396152189</v>
      </c>
      <c r="F31" s="139">
        <v>74228.510563000003</v>
      </c>
      <c r="G31" s="139"/>
      <c r="H31" s="314"/>
      <c r="I31" s="93">
        <v>5.0999999999999996</v>
      </c>
      <c r="J31" s="484" t="s">
        <v>24</v>
      </c>
      <c r="K31" s="484"/>
      <c r="L31" s="484"/>
      <c r="M31" s="146"/>
      <c r="N31" s="146"/>
    </row>
    <row r="32" spans="2:17" s="9" customFormat="1" ht="20.100000000000001" customHeight="1">
      <c r="B32" s="139"/>
      <c r="C32" s="139"/>
      <c r="D32" s="139"/>
      <c r="E32" s="139"/>
      <c r="F32" s="139"/>
      <c r="G32" s="139"/>
      <c r="H32" s="314"/>
      <c r="I32" s="93"/>
      <c r="M32" s="146"/>
      <c r="N32" s="146"/>
    </row>
    <row r="33" spans="2:14" s="9" customFormat="1" ht="23.1" customHeight="1">
      <c r="B33" s="139">
        <v>110661.38201204529</v>
      </c>
      <c r="C33" s="139">
        <v>117540.30982328243</v>
      </c>
      <c r="D33" s="139">
        <v>106732.4899247241</v>
      </c>
      <c r="E33" s="139">
        <v>116819.72659418827</v>
      </c>
      <c r="F33" s="139">
        <v>115101.77601099999</v>
      </c>
      <c r="G33" s="139"/>
      <c r="H33" s="314"/>
      <c r="I33" s="93">
        <v>5.2</v>
      </c>
      <c r="J33" s="484" t="s">
        <v>26</v>
      </c>
      <c r="K33" s="484"/>
      <c r="L33" s="484"/>
      <c r="M33" s="146"/>
      <c r="N33" s="146"/>
    </row>
    <row r="34" spans="2:14" s="9" customFormat="1" ht="20.100000000000001" customHeight="1">
      <c r="B34" s="139"/>
      <c r="C34" s="139"/>
      <c r="D34" s="139"/>
      <c r="E34" s="139"/>
      <c r="F34" s="139"/>
      <c r="G34" s="139"/>
      <c r="H34" s="314"/>
      <c r="I34" s="93"/>
      <c r="M34" s="146"/>
      <c r="N34" s="146"/>
    </row>
    <row r="35" spans="2:14" s="9" customFormat="1" ht="23.1" customHeight="1">
      <c r="B35" s="139">
        <v>629089.25706627872</v>
      </c>
      <c r="C35" s="139">
        <v>648256.39759212849</v>
      </c>
      <c r="D35" s="139">
        <v>609973.84840000002</v>
      </c>
      <c r="E35" s="139">
        <v>612084.53238700004</v>
      </c>
      <c r="F35" s="139">
        <v>649079.91810000001</v>
      </c>
      <c r="G35" s="139"/>
      <c r="H35" s="314"/>
      <c r="I35" s="93">
        <v>5.3</v>
      </c>
      <c r="J35" s="484" t="s">
        <v>28</v>
      </c>
      <c r="K35" s="484"/>
      <c r="L35" s="484"/>
      <c r="M35" s="146"/>
      <c r="N35" s="146"/>
    </row>
    <row r="36" spans="2:14" s="9" customFormat="1" ht="20.100000000000001" customHeight="1">
      <c r="B36" s="326"/>
      <c r="C36" s="326"/>
      <c r="D36" s="139"/>
      <c r="E36" s="139"/>
      <c r="F36" s="139"/>
      <c r="G36" s="139"/>
      <c r="H36" s="314"/>
      <c r="I36" s="47"/>
      <c r="M36" s="149"/>
      <c r="N36" s="149"/>
    </row>
    <row r="37" spans="2:14" s="357" customFormat="1" ht="5.0999999999999996" customHeight="1">
      <c r="B37" s="351"/>
      <c r="C37" s="351"/>
      <c r="D37" s="351"/>
      <c r="E37" s="351"/>
      <c r="F37" s="351"/>
      <c r="G37" s="351"/>
      <c r="H37" s="385"/>
      <c r="I37" s="481"/>
      <c r="J37" s="481"/>
      <c r="K37" s="481"/>
      <c r="L37" s="481"/>
      <c r="M37" s="386"/>
      <c r="N37" s="386"/>
    </row>
    <row r="38" spans="2:14" s="353" customFormat="1" ht="20.100000000000001" customHeight="1">
      <c r="B38" s="348"/>
      <c r="C38" s="348"/>
      <c r="D38" s="348"/>
      <c r="E38" s="348"/>
      <c r="F38" s="348"/>
      <c r="G38" s="348"/>
      <c r="H38" s="363"/>
      <c r="I38" s="350"/>
      <c r="J38" s="350"/>
      <c r="K38" s="350"/>
      <c r="L38" s="348"/>
      <c r="M38" s="383"/>
      <c r="N38" s="383"/>
    </row>
    <row r="39" spans="2:14" ht="21.9" customHeight="1">
      <c r="C39" s="154"/>
      <c r="D39" s="154"/>
      <c r="E39" s="154"/>
      <c r="F39" s="324"/>
      <c r="G39" s="154"/>
      <c r="H39" s="315"/>
      <c r="I39" s="153"/>
      <c r="J39" s="153"/>
      <c r="K39" s="153"/>
      <c r="L39" s="154"/>
      <c r="M39" s="75"/>
      <c r="N39" s="75"/>
    </row>
    <row r="40" spans="2:14" ht="3" customHeight="1">
      <c r="B40" s="156"/>
      <c r="C40" s="156"/>
      <c r="D40" s="156"/>
      <c r="E40" s="156"/>
      <c r="F40" s="156"/>
      <c r="G40" s="156"/>
      <c r="H40" s="316"/>
      <c r="I40" s="155"/>
      <c r="J40" s="155"/>
      <c r="K40" s="155"/>
      <c r="L40" s="156"/>
      <c r="M40" s="75"/>
      <c r="N40" s="75"/>
    </row>
    <row r="41" spans="2:14" s="157" customFormat="1" ht="18" customHeight="1">
      <c r="B41" s="505"/>
      <c r="C41" s="10"/>
      <c r="D41" s="10"/>
      <c r="E41" s="10"/>
      <c r="F41" s="325"/>
      <c r="G41" s="10"/>
      <c r="H41" s="312"/>
      <c r="I41" s="485"/>
      <c r="J41" s="485"/>
      <c r="K41" s="485"/>
      <c r="L41" s="485"/>
      <c r="M41" s="75"/>
      <c r="N41" s="75"/>
    </row>
    <row r="42" spans="2:14" s="157" customFormat="1" ht="18" customHeight="1">
      <c r="B42" s="505"/>
      <c r="C42" s="10"/>
      <c r="D42" s="10"/>
      <c r="E42" s="10"/>
      <c r="F42" s="325"/>
      <c r="G42" s="10"/>
      <c r="H42" s="93"/>
      <c r="I42" s="484"/>
      <c r="J42" s="484"/>
      <c r="K42" s="484"/>
      <c r="L42" s="484"/>
      <c r="M42" s="158"/>
      <c r="N42" s="159"/>
    </row>
    <row r="43" spans="2:14" ht="9.9" customHeight="1">
      <c r="B43" s="10"/>
      <c r="C43" s="10"/>
      <c r="D43" s="10"/>
      <c r="E43" s="10"/>
      <c r="F43" s="325"/>
      <c r="G43" s="10"/>
      <c r="H43" s="317"/>
      <c r="I43" s="161"/>
      <c r="J43" s="161"/>
      <c r="K43" s="161"/>
      <c r="L43" s="162"/>
      <c r="M43" s="172"/>
      <c r="N43" s="172"/>
    </row>
    <row r="44" spans="2:14" s="157" customFormat="1" ht="18" customHeight="1">
      <c r="B44" s="505"/>
      <c r="C44" s="10"/>
      <c r="D44" s="10"/>
      <c r="E44" s="10"/>
      <c r="F44" s="325"/>
      <c r="G44" s="10"/>
      <c r="H44" s="312"/>
      <c r="I44" s="485"/>
      <c r="J44" s="485"/>
      <c r="K44" s="485"/>
      <c r="L44" s="485"/>
      <c r="M44" s="142"/>
      <c r="N44" s="141"/>
    </row>
    <row r="45" spans="2:14" s="157" customFormat="1" ht="18" customHeight="1">
      <c r="B45" s="505"/>
      <c r="C45" s="10"/>
      <c r="D45" s="10"/>
      <c r="E45" s="10"/>
      <c r="F45" s="325"/>
      <c r="G45" s="10"/>
      <c r="H45" s="93"/>
      <c r="I45" s="484"/>
      <c r="J45" s="484"/>
      <c r="K45" s="484"/>
      <c r="L45" s="484"/>
      <c r="M45" s="141"/>
      <c r="N45" s="142"/>
    </row>
    <row r="46" spans="2:14" ht="9.9" customHeight="1">
      <c r="B46" s="10"/>
      <c r="C46" s="10"/>
      <c r="D46" s="10"/>
      <c r="E46" s="10"/>
      <c r="F46" s="325"/>
      <c r="G46" s="10"/>
      <c r="H46" s="317"/>
      <c r="I46" s="161"/>
      <c r="J46" s="161"/>
      <c r="K46" s="161"/>
      <c r="L46" s="162"/>
      <c r="M46" s="142"/>
      <c r="N46" s="142"/>
    </row>
    <row r="47" spans="2:14" s="157" customFormat="1" ht="18" customHeight="1">
      <c r="B47" s="505"/>
      <c r="C47" s="10"/>
      <c r="D47" s="10"/>
      <c r="E47" s="10"/>
      <c r="F47" s="325"/>
      <c r="G47" s="10"/>
      <c r="H47" s="312"/>
      <c r="I47" s="485"/>
      <c r="J47" s="485"/>
      <c r="K47" s="485"/>
      <c r="L47" s="485"/>
      <c r="M47" s="142"/>
      <c r="N47" s="141"/>
    </row>
    <row r="48" spans="2:14" s="157" customFormat="1" ht="18" customHeight="1">
      <c r="B48" s="505"/>
      <c r="C48" s="10"/>
      <c r="D48" s="10"/>
      <c r="E48" s="10"/>
      <c r="F48" s="325"/>
      <c r="G48" s="10"/>
      <c r="H48" s="93"/>
      <c r="I48" s="484"/>
      <c r="J48" s="484"/>
      <c r="K48" s="484"/>
      <c r="L48" s="484"/>
      <c r="M48" s="141"/>
      <c r="N48" s="142"/>
    </row>
    <row r="49" spans="2:14" s="157" customFormat="1" ht="18" customHeight="1">
      <c r="B49" s="502"/>
      <c r="C49" s="6"/>
      <c r="D49" s="6"/>
      <c r="E49" s="6"/>
      <c r="F49" s="326"/>
      <c r="G49" s="6"/>
      <c r="H49" s="318"/>
      <c r="I49" s="165"/>
      <c r="J49" s="165"/>
      <c r="K49" s="165"/>
      <c r="L49" s="166"/>
      <c r="M49" s="141"/>
      <c r="N49" s="142"/>
    </row>
    <row r="50" spans="2:14" s="157" customFormat="1" ht="18" customHeight="1">
      <c r="B50" s="502"/>
      <c r="C50" s="6"/>
      <c r="D50" s="6"/>
      <c r="E50" s="6"/>
      <c r="F50" s="326"/>
      <c r="G50" s="6"/>
      <c r="H50" s="318"/>
      <c r="I50" s="165"/>
      <c r="J50" s="165"/>
      <c r="K50" s="165"/>
      <c r="L50" s="167"/>
      <c r="M50" s="141"/>
      <c r="N50" s="141"/>
    </row>
    <row r="51" spans="2:14" s="157" customFormat="1" ht="5.0999999999999996" customHeight="1">
      <c r="B51" s="6"/>
      <c r="C51" s="6"/>
      <c r="D51" s="6"/>
      <c r="E51" s="6"/>
      <c r="F51" s="326"/>
      <c r="G51" s="6"/>
      <c r="H51" s="318"/>
      <c r="I51" s="165"/>
      <c r="J51" s="165"/>
      <c r="K51" s="165"/>
      <c r="L51" s="167"/>
      <c r="M51" s="141"/>
      <c r="N51" s="168"/>
    </row>
    <row r="52" spans="2:14" s="157" customFormat="1" ht="18" customHeight="1">
      <c r="B52" s="502"/>
      <c r="C52" s="6"/>
      <c r="D52" s="6"/>
      <c r="E52" s="6"/>
      <c r="F52" s="326"/>
      <c r="G52" s="6"/>
      <c r="H52" s="318"/>
      <c r="I52" s="165"/>
      <c r="J52" s="165"/>
      <c r="K52" s="165"/>
      <c r="L52" s="166"/>
      <c r="M52" s="141"/>
      <c r="N52" s="168"/>
    </row>
    <row r="53" spans="2:14" s="157" customFormat="1" ht="18" customHeight="1">
      <c r="B53" s="502"/>
      <c r="C53" s="6"/>
      <c r="D53" s="6"/>
      <c r="E53" s="6"/>
      <c r="F53" s="326"/>
      <c r="G53" s="6"/>
      <c r="H53" s="318"/>
      <c r="I53" s="165"/>
      <c r="J53" s="165"/>
      <c r="K53" s="165"/>
      <c r="L53" s="167"/>
      <c r="M53" s="141"/>
      <c r="N53" s="168"/>
    </row>
    <row r="54" spans="2:14" s="157" customFormat="1" ht="5.0999999999999996" customHeight="1">
      <c r="B54" s="6"/>
      <c r="C54" s="6"/>
      <c r="D54" s="6"/>
      <c r="E54" s="6"/>
      <c r="F54" s="326"/>
      <c r="G54" s="6"/>
      <c r="H54" s="318"/>
      <c r="I54" s="165"/>
      <c r="J54" s="165"/>
      <c r="K54" s="165"/>
      <c r="L54" s="167"/>
      <c r="M54" s="141"/>
      <c r="N54" s="168"/>
    </row>
    <row r="55" spans="2:14" s="157" customFormat="1" ht="18" customHeight="1">
      <c r="B55" s="502"/>
      <c r="C55" s="6"/>
      <c r="D55" s="6"/>
      <c r="E55" s="6"/>
      <c r="F55" s="326"/>
      <c r="G55" s="6"/>
      <c r="H55" s="318"/>
      <c r="I55" s="165"/>
      <c r="J55" s="165"/>
      <c r="K55" s="165"/>
      <c r="L55" s="166"/>
      <c r="M55" s="141"/>
      <c r="N55" s="168"/>
    </row>
    <row r="56" spans="2:14" s="157" customFormat="1" ht="18" customHeight="1">
      <c r="B56" s="502"/>
      <c r="C56" s="6"/>
      <c r="D56" s="6"/>
      <c r="E56" s="6"/>
      <c r="F56" s="326"/>
      <c r="G56" s="6"/>
      <c r="H56" s="318"/>
      <c r="I56" s="165"/>
      <c r="J56" s="165"/>
      <c r="K56" s="165"/>
      <c r="L56" s="167"/>
      <c r="M56" s="141"/>
      <c r="N56" s="168"/>
    </row>
    <row r="57" spans="2:14" s="157" customFormat="1" ht="5.0999999999999996" customHeight="1">
      <c r="B57" s="6"/>
      <c r="C57" s="6"/>
      <c r="D57" s="6"/>
      <c r="E57" s="6"/>
      <c r="F57" s="326"/>
      <c r="G57" s="6"/>
      <c r="H57" s="318"/>
      <c r="I57" s="165"/>
      <c r="J57" s="165"/>
      <c r="K57" s="165"/>
      <c r="L57" s="167"/>
      <c r="M57" s="141"/>
      <c r="N57" s="168"/>
    </row>
    <row r="58" spans="2:14" s="157" customFormat="1" ht="18" customHeight="1">
      <c r="B58" s="502"/>
      <c r="C58" s="6"/>
      <c r="D58" s="6"/>
      <c r="E58" s="6"/>
      <c r="F58" s="326"/>
      <c r="G58" s="6"/>
      <c r="H58" s="318"/>
      <c r="I58" s="165"/>
      <c r="J58" s="165"/>
      <c r="K58" s="165"/>
      <c r="L58" s="166"/>
      <c r="M58" s="141"/>
      <c r="N58" s="168"/>
    </row>
    <row r="59" spans="2:14" s="157" customFormat="1" ht="18" customHeight="1">
      <c r="B59" s="502"/>
      <c r="C59" s="6"/>
      <c r="D59" s="6"/>
      <c r="E59" s="6"/>
      <c r="F59" s="326"/>
      <c r="G59" s="6"/>
      <c r="H59" s="318"/>
      <c r="I59" s="165"/>
      <c r="J59" s="165"/>
      <c r="K59" s="165"/>
      <c r="L59" s="167"/>
      <c r="M59" s="141"/>
      <c r="N59" s="168"/>
    </row>
    <row r="60" spans="2:14" s="157" customFormat="1" ht="5.0999999999999996" customHeight="1">
      <c r="B60" s="6"/>
      <c r="C60" s="6"/>
      <c r="D60" s="6"/>
      <c r="E60" s="6"/>
      <c r="F60" s="326"/>
      <c r="G60" s="6"/>
      <c r="H60" s="318"/>
      <c r="I60" s="165"/>
      <c r="J60" s="165"/>
      <c r="K60" s="165"/>
      <c r="L60" s="167"/>
      <c r="M60" s="141"/>
      <c r="N60" s="168"/>
    </row>
    <row r="61" spans="2:14" s="157" customFormat="1" ht="18" customHeight="1">
      <c r="B61" s="502"/>
      <c r="C61" s="6"/>
      <c r="D61" s="6"/>
      <c r="E61" s="6"/>
      <c r="F61" s="326"/>
      <c r="G61" s="6"/>
      <c r="H61" s="318"/>
      <c r="I61" s="165"/>
      <c r="J61" s="165"/>
      <c r="K61" s="165"/>
      <c r="L61" s="166"/>
      <c r="M61" s="141"/>
      <c r="N61" s="168"/>
    </row>
    <row r="62" spans="2:14" s="157" customFormat="1" ht="18" customHeight="1">
      <c r="B62" s="502"/>
      <c r="C62" s="6"/>
      <c r="D62" s="6"/>
      <c r="E62" s="6"/>
      <c r="F62" s="326"/>
      <c r="G62" s="6"/>
      <c r="H62" s="318"/>
      <c r="I62" s="165"/>
      <c r="J62" s="165"/>
      <c r="K62" s="165"/>
      <c r="L62" s="167"/>
      <c r="M62" s="141"/>
      <c r="N62" s="168"/>
    </row>
    <row r="63" spans="2:14" ht="9.9" customHeight="1">
      <c r="B63" s="10"/>
      <c r="C63" s="10"/>
      <c r="D63" s="10"/>
      <c r="E63" s="10"/>
      <c r="F63" s="325"/>
      <c r="G63" s="10"/>
      <c r="H63" s="317"/>
      <c r="I63" s="161"/>
      <c r="J63" s="161"/>
      <c r="K63" s="161"/>
      <c r="L63" s="162"/>
      <c r="M63" s="142"/>
      <c r="N63" s="168"/>
    </row>
    <row r="64" spans="2:14" s="157" customFormat="1" ht="18" customHeight="1">
      <c r="B64" s="505"/>
      <c r="C64" s="10"/>
      <c r="D64" s="10"/>
      <c r="E64" s="10"/>
      <c r="F64" s="325"/>
      <c r="G64" s="10"/>
      <c r="H64" s="312"/>
      <c r="I64" s="485"/>
      <c r="J64" s="485"/>
      <c r="K64" s="485"/>
      <c r="L64" s="485"/>
      <c r="M64" s="142"/>
      <c r="N64" s="168"/>
    </row>
    <row r="65" spans="2:14" s="157" customFormat="1" ht="18" customHeight="1">
      <c r="B65" s="505"/>
      <c r="C65" s="10"/>
      <c r="D65" s="10"/>
      <c r="E65" s="10"/>
      <c r="F65" s="325"/>
      <c r="G65" s="10"/>
      <c r="H65" s="93"/>
      <c r="I65" s="484"/>
      <c r="J65" s="484"/>
      <c r="K65" s="484"/>
      <c r="L65" s="484"/>
      <c r="M65" s="141"/>
      <c r="N65" s="142"/>
    </row>
    <row r="66" spans="2:14" ht="9.9" customHeight="1">
      <c r="B66" s="10"/>
      <c r="C66" s="10"/>
      <c r="D66" s="10"/>
      <c r="E66" s="10"/>
      <c r="F66" s="325"/>
      <c r="G66" s="10"/>
      <c r="H66" s="317"/>
      <c r="I66" s="161"/>
      <c r="J66" s="161"/>
      <c r="K66" s="161"/>
      <c r="L66" s="162"/>
      <c r="M66" s="142"/>
      <c r="N66" s="142"/>
    </row>
    <row r="67" spans="2:14" s="157" customFormat="1" ht="18" customHeight="1">
      <c r="B67" s="505"/>
      <c r="C67" s="10"/>
      <c r="D67" s="10"/>
      <c r="E67" s="10"/>
      <c r="F67" s="325"/>
      <c r="G67" s="10"/>
      <c r="H67" s="312"/>
      <c r="I67" s="485"/>
      <c r="J67" s="485"/>
      <c r="K67" s="485"/>
      <c r="L67" s="485"/>
      <c r="M67" s="142"/>
      <c r="N67" s="142"/>
    </row>
    <row r="68" spans="2:14" s="157" customFormat="1" ht="18" customHeight="1">
      <c r="B68" s="505"/>
      <c r="C68" s="10"/>
      <c r="D68" s="10"/>
      <c r="E68" s="10"/>
      <c r="F68" s="325"/>
      <c r="G68" s="10"/>
      <c r="H68" s="93"/>
      <c r="I68" s="484"/>
      <c r="J68" s="484"/>
      <c r="K68" s="484"/>
      <c r="L68" s="484"/>
      <c r="M68" s="141"/>
      <c r="N68" s="142"/>
    </row>
    <row r="69" spans="2:14" s="157" customFormat="1" ht="18" customHeight="1">
      <c r="B69" s="502"/>
      <c r="C69" s="6"/>
      <c r="D69" s="6"/>
      <c r="E69" s="6"/>
      <c r="F69" s="326"/>
      <c r="G69" s="6"/>
      <c r="H69" s="318"/>
      <c r="I69" s="165"/>
      <c r="J69" s="165"/>
      <c r="K69" s="165"/>
      <c r="L69" s="166"/>
      <c r="M69" s="141"/>
      <c r="N69" s="142"/>
    </row>
    <row r="70" spans="2:14" s="157" customFormat="1" ht="18" customHeight="1">
      <c r="B70" s="502"/>
      <c r="C70" s="6"/>
      <c r="D70" s="6"/>
      <c r="E70" s="6"/>
      <c r="F70" s="326"/>
      <c r="G70" s="6"/>
      <c r="H70" s="318"/>
      <c r="I70" s="165"/>
      <c r="J70" s="165"/>
      <c r="K70" s="165"/>
      <c r="L70" s="167"/>
      <c r="M70" s="141"/>
      <c r="N70" s="142"/>
    </row>
    <row r="71" spans="2:14" s="157" customFormat="1" ht="5.0999999999999996" customHeight="1">
      <c r="B71" s="6"/>
      <c r="C71" s="6"/>
      <c r="D71" s="6"/>
      <c r="E71" s="6"/>
      <c r="F71" s="326"/>
      <c r="G71" s="6"/>
      <c r="H71" s="318"/>
      <c r="I71" s="165"/>
      <c r="J71" s="165"/>
      <c r="K71" s="165"/>
      <c r="L71" s="167"/>
      <c r="M71" s="141"/>
      <c r="N71" s="168"/>
    </row>
    <row r="72" spans="2:14" s="157" customFormat="1" ht="18" customHeight="1">
      <c r="B72" s="502"/>
      <c r="C72" s="6"/>
      <c r="D72" s="6"/>
      <c r="E72" s="6"/>
      <c r="F72" s="326"/>
      <c r="G72" s="6"/>
      <c r="H72" s="318"/>
      <c r="I72" s="165"/>
      <c r="J72" s="165"/>
      <c r="K72" s="165"/>
      <c r="L72" s="166"/>
      <c r="M72" s="141"/>
      <c r="N72" s="168"/>
    </row>
    <row r="73" spans="2:14" s="157" customFormat="1" ht="18" customHeight="1">
      <c r="B73" s="502"/>
      <c r="C73" s="6"/>
      <c r="D73" s="6"/>
      <c r="E73" s="6"/>
      <c r="F73" s="326"/>
      <c r="G73" s="6"/>
      <c r="H73" s="318"/>
      <c r="I73" s="165"/>
      <c r="J73" s="165"/>
      <c r="K73" s="165"/>
      <c r="L73" s="167"/>
      <c r="M73" s="141"/>
      <c r="N73" s="168"/>
    </row>
    <row r="74" spans="2:14" s="157" customFormat="1" ht="5.0999999999999996" customHeight="1">
      <c r="B74" s="6"/>
      <c r="C74" s="6"/>
      <c r="D74" s="6"/>
      <c r="E74" s="6"/>
      <c r="F74" s="326"/>
      <c r="G74" s="6"/>
      <c r="H74" s="318"/>
      <c r="I74" s="165"/>
      <c r="J74" s="165"/>
      <c r="K74" s="165"/>
      <c r="L74" s="167"/>
      <c r="M74" s="141"/>
      <c r="N74" s="168"/>
    </row>
    <row r="75" spans="2:14" s="157" customFormat="1" ht="18" customHeight="1">
      <c r="B75" s="502"/>
      <c r="C75" s="6"/>
      <c r="D75" s="6"/>
      <c r="E75" s="6"/>
      <c r="F75" s="326"/>
      <c r="G75" s="6"/>
      <c r="H75" s="318"/>
      <c r="I75" s="165"/>
      <c r="J75" s="165"/>
      <c r="K75" s="165"/>
      <c r="L75" s="166"/>
      <c r="M75" s="141"/>
      <c r="N75" s="168"/>
    </row>
    <row r="76" spans="2:14" s="157" customFormat="1" ht="18" customHeight="1">
      <c r="B76" s="502"/>
      <c r="C76" s="6"/>
      <c r="D76" s="6"/>
      <c r="E76" s="6"/>
      <c r="F76" s="326"/>
      <c r="G76" s="6"/>
      <c r="H76" s="318"/>
      <c r="I76" s="165"/>
      <c r="J76" s="165"/>
      <c r="K76" s="165"/>
      <c r="L76" s="167"/>
      <c r="M76" s="141"/>
      <c r="N76" s="168"/>
    </row>
    <row r="77" spans="2:14" ht="5.0999999999999996" customHeight="1">
      <c r="B77" s="29"/>
      <c r="C77" s="29"/>
      <c r="D77" s="29"/>
      <c r="E77" s="29"/>
      <c r="F77" s="29"/>
      <c r="G77" s="29"/>
      <c r="H77" s="319"/>
      <c r="I77" s="503"/>
      <c r="J77" s="503"/>
      <c r="K77" s="503"/>
      <c r="L77" s="503"/>
      <c r="M77" s="142"/>
      <c r="N77" s="168"/>
    </row>
    <row r="78" spans="2:14" ht="20.100000000000001" customHeight="1">
      <c r="B78" s="504"/>
      <c r="C78" s="86"/>
      <c r="D78" s="86"/>
      <c r="E78" s="86"/>
      <c r="F78" s="327"/>
      <c r="G78" s="86"/>
      <c r="I78" s="35"/>
      <c r="J78" s="35"/>
      <c r="K78" s="35"/>
      <c r="L78" s="170"/>
      <c r="M78" s="142"/>
      <c r="N78" s="168"/>
    </row>
    <row r="79" spans="2:14" ht="20.100000000000001" customHeight="1">
      <c r="B79" s="504"/>
      <c r="C79" s="86"/>
      <c r="D79" s="86"/>
      <c r="E79" s="86"/>
      <c r="F79" s="327"/>
      <c r="G79" s="86"/>
      <c r="I79" s="60"/>
      <c r="J79" s="60"/>
      <c r="K79" s="60"/>
      <c r="L79" s="171"/>
      <c r="N79" s="142"/>
    </row>
    <row r="80" spans="2:14" ht="39.9" customHeight="1"/>
    <row r="81" spans="1:12" ht="15.75" customHeight="1">
      <c r="A81" s="482"/>
      <c r="B81" s="482"/>
      <c r="C81" s="482"/>
      <c r="D81" s="482"/>
      <c r="E81" s="482"/>
      <c r="F81" s="482"/>
      <c r="G81" s="482"/>
      <c r="H81" s="482"/>
      <c r="I81" s="482"/>
      <c r="J81" s="482"/>
      <c r="K81" s="482"/>
      <c r="L81" s="482"/>
    </row>
  </sheetData>
  <mergeCells count="45">
    <mergeCell ref="I13:L13"/>
    <mergeCell ref="B3:L3"/>
    <mergeCell ref="B5:L5"/>
    <mergeCell ref="H7:L7"/>
    <mergeCell ref="H9:J9"/>
    <mergeCell ref="I11:L11"/>
    <mergeCell ref="J35:L35"/>
    <mergeCell ref="I15:L15"/>
    <mergeCell ref="J17:L17"/>
    <mergeCell ref="J18:L18"/>
    <mergeCell ref="J19:L19"/>
    <mergeCell ref="J21:L21"/>
    <mergeCell ref="J23:L23"/>
    <mergeCell ref="J25:L25"/>
    <mergeCell ref="I27:L27"/>
    <mergeCell ref="I29:L29"/>
    <mergeCell ref="J31:L31"/>
    <mergeCell ref="J33:L33"/>
    <mergeCell ref="B55:B56"/>
    <mergeCell ref="I37:L37"/>
    <mergeCell ref="B41:B42"/>
    <mergeCell ref="I41:L41"/>
    <mergeCell ref="I42:L42"/>
    <mergeCell ref="B44:B45"/>
    <mergeCell ref="I44:L44"/>
    <mergeCell ref="I45:L45"/>
    <mergeCell ref="B47:B48"/>
    <mergeCell ref="I47:L47"/>
    <mergeCell ref="I48:L48"/>
    <mergeCell ref="B49:B50"/>
    <mergeCell ref="B52:B53"/>
    <mergeCell ref="A81:L81"/>
    <mergeCell ref="B58:B59"/>
    <mergeCell ref="B61:B62"/>
    <mergeCell ref="B64:B65"/>
    <mergeCell ref="I64:L64"/>
    <mergeCell ref="I65:L65"/>
    <mergeCell ref="B67:B68"/>
    <mergeCell ref="I67:L67"/>
    <mergeCell ref="I68:L68"/>
    <mergeCell ref="B69:B70"/>
    <mergeCell ref="B72:B73"/>
    <mergeCell ref="B75:B76"/>
    <mergeCell ref="I77:L77"/>
    <mergeCell ref="B78:B79"/>
  </mergeCells>
  <printOptions horizontalCentered="1"/>
  <pageMargins left="0.39370078740157483" right="0.51181102362204722" top="0" bottom="0" header="0.19685039370078741" footer="0"/>
  <pageSetup paperSize="9" scale="47" firstPageNumber="21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1"/>
  <sheetViews>
    <sheetView view="pageBreakPreview" zoomScale="60" zoomScaleNormal="70" workbookViewId="0">
      <pane ySplit="8" topLeftCell="A9" activePane="bottomLeft" state="frozen"/>
      <selection activeCell="V33" sqref="V33"/>
      <selection pane="bottomLeft" activeCell="Q23" sqref="Q23"/>
    </sheetView>
  </sheetViews>
  <sheetFormatPr defaultColWidth="9.109375" defaultRowHeight="13.8"/>
  <cols>
    <col min="1" max="1" width="1.6640625" style="173" customWidth="1"/>
    <col min="2" max="2" width="5.6640625" style="174" customWidth="1"/>
    <col min="3" max="3" width="6.6640625" style="174" customWidth="1"/>
    <col min="4" max="4" width="7.6640625" style="174" customWidth="1"/>
    <col min="5" max="5" width="1.6640625" style="174" customWidth="1"/>
    <col min="6" max="6" width="35.6640625" style="173" customWidth="1"/>
    <col min="7" max="12" width="16.6640625" style="173" customWidth="1"/>
    <col min="13" max="13" width="4" style="173" customWidth="1"/>
    <col min="14" max="14" width="17.5546875" style="173" customWidth="1"/>
    <col min="15" max="15" width="14.109375" style="173" bestFit="1" customWidth="1"/>
    <col min="16" max="16384" width="9.109375" style="173"/>
  </cols>
  <sheetData>
    <row r="1" spans="1:31" ht="30" customHeight="1">
      <c r="B1" s="515"/>
      <c r="C1" s="515"/>
      <c r="D1" s="515"/>
      <c r="E1" s="515"/>
      <c r="F1" s="515"/>
    </row>
    <row r="2" spans="1:31" ht="20.100000000000001" customHeight="1">
      <c r="L2" s="201"/>
    </row>
    <row r="3" spans="1:31" s="179" customFormat="1" ht="25.5" customHeight="1">
      <c r="A3" s="175"/>
      <c r="B3" s="516" t="s">
        <v>98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176"/>
      <c r="N3" s="177"/>
      <c r="O3" s="178"/>
      <c r="P3" s="178"/>
      <c r="Q3" s="173"/>
      <c r="R3" s="173"/>
      <c r="S3" s="178"/>
      <c r="T3" s="178"/>
      <c r="U3" s="178"/>
      <c r="V3" s="178"/>
      <c r="W3" s="175"/>
      <c r="X3" s="175"/>
      <c r="Y3" s="175"/>
      <c r="Z3" s="175"/>
      <c r="AA3" s="175"/>
      <c r="AB3" s="175"/>
    </row>
    <row r="4" spans="1:31" ht="20.100000000000001" customHeight="1">
      <c r="A4" s="180"/>
      <c r="B4" s="517"/>
      <c r="C4" s="517"/>
      <c r="D4" s="517"/>
      <c r="E4" s="517"/>
      <c r="F4" s="517"/>
      <c r="G4" s="181"/>
      <c r="H4" s="181"/>
      <c r="I4" s="181"/>
      <c r="J4" s="182"/>
      <c r="K4" s="182"/>
      <c r="L4" s="182"/>
      <c r="M4" s="181"/>
      <c r="N4" s="183"/>
      <c r="O4" s="183"/>
      <c r="S4" s="181"/>
      <c r="T4" s="184"/>
      <c r="U4" s="185"/>
      <c r="V4" s="186"/>
      <c r="W4" s="181"/>
      <c r="X4" s="180"/>
      <c r="Y4" s="181"/>
      <c r="Z4" s="181"/>
      <c r="AA4" s="181"/>
      <c r="AB4" s="181"/>
      <c r="AC4" s="181"/>
      <c r="AD4" s="181"/>
      <c r="AE4" s="181"/>
    </row>
    <row r="5" spans="1:31" s="452" customFormat="1" ht="37.5" customHeight="1">
      <c r="B5" s="518" t="s">
        <v>105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343"/>
      <c r="N5" s="453"/>
      <c r="O5" s="454"/>
    </row>
    <row r="6" spans="1:31" ht="20.100000000000001" customHeight="1">
      <c r="B6" s="184"/>
      <c r="C6" s="184"/>
      <c r="D6" s="184"/>
      <c r="E6" s="184"/>
      <c r="F6" s="186"/>
      <c r="G6" s="181"/>
      <c r="H6" s="181"/>
      <c r="I6" s="181"/>
      <c r="J6" s="181"/>
      <c r="K6" s="181"/>
      <c r="L6" s="181"/>
      <c r="M6" s="188"/>
      <c r="N6" s="189"/>
    </row>
    <row r="7" spans="1:31" s="455" customFormat="1" ht="24.9" customHeight="1">
      <c r="B7" s="519" t="s">
        <v>74</v>
      </c>
      <c r="C7" s="519"/>
      <c r="D7" s="519"/>
      <c r="E7" s="519"/>
      <c r="F7" s="519"/>
      <c r="G7" s="345">
        <v>2012</v>
      </c>
      <c r="H7" s="345">
        <v>2013</v>
      </c>
      <c r="I7" s="345">
        <v>2014</v>
      </c>
      <c r="J7" s="345">
        <v>2015</v>
      </c>
      <c r="K7" s="345">
        <v>2016</v>
      </c>
      <c r="L7" s="345">
        <v>2017</v>
      </c>
      <c r="M7" s="345"/>
      <c r="N7" s="456"/>
    </row>
    <row r="8" spans="1:31" s="181" customFormat="1" ht="35.1" customHeight="1">
      <c r="B8" s="511" t="s">
        <v>0</v>
      </c>
      <c r="C8" s="512"/>
      <c r="D8" s="512"/>
      <c r="E8" s="512"/>
      <c r="F8" s="512"/>
      <c r="G8" s="190">
        <f t="shared" ref="G8:L8" si="0">G10+G23+G28+G34+G39</f>
        <v>1918</v>
      </c>
      <c r="H8" s="190">
        <f t="shared" si="0"/>
        <v>1944</v>
      </c>
      <c r="I8" s="190">
        <f t="shared" si="0"/>
        <v>2089</v>
      </c>
      <c r="J8" s="190">
        <f t="shared" si="0"/>
        <v>2125</v>
      </c>
      <c r="K8" s="190">
        <f t="shared" si="0"/>
        <v>2160</v>
      </c>
      <c r="L8" s="190">
        <f t="shared" si="0"/>
        <v>2180</v>
      </c>
      <c r="M8" s="190"/>
      <c r="N8" s="191"/>
    </row>
    <row r="9" spans="1:31" s="180" customFormat="1" ht="32.1" customHeight="1">
      <c r="B9" s="520"/>
      <c r="C9" s="520"/>
      <c r="D9" s="520"/>
      <c r="E9" s="520"/>
      <c r="F9" s="520"/>
      <c r="G9" s="190"/>
      <c r="H9" s="190"/>
      <c r="I9" s="190"/>
      <c r="J9" s="190"/>
      <c r="K9" s="190"/>
      <c r="L9" s="190"/>
      <c r="M9" s="190"/>
    </row>
    <row r="10" spans="1:31" s="181" customFormat="1" ht="35.1" customHeight="1">
      <c r="B10" s="511" t="s">
        <v>29</v>
      </c>
      <c r="C10" s="512"/>
      <c r="D10" s="512"/>
      <c r="E10" s="512"/>
      <c r="F10" s="512"/>
      <c r="G10" s="190">
        <f t="shared" ref="G10:L10" si="1">SUM(G11:G21)</f>
        <v>1379</v>
      </c>
      <c r="H10" s="190">
        <f t="shared" si="1"/>
        <v>1409</v>
      </c>
      <c r="I10" s="190">
        <f t="shared" si="1"/>
        <v>1477</v>
      </c>
      <c r="J10" s="190">
        <f t="shared" si="1"/>
        <v>1481</v>
      </c>
      <c r="K10" s="190">
        <f t="shared" si="1"/>
        <v>1503</v>
      </c>
      <c r="L10" s="190">
        <f t="shared" si="1"/>
        <v>1511</v>
      </c>
      <c r="M10" s="190"/>
      <c r="N10" s="191"/>
      <c r="P10" s="509"/>
      <c r="Q10" s="509"/>
      <c r="R10" s="509"/>
    </row>
    <row r="11" spans="1:31" s="180" customFormat="1" ht="32.1" customHeight="1">
      <c r="B11" s="513" t="s">
        <v>30</v>
      </c>
      <c r="C11" s="513"/>
      <c r="D11" s="513"/>
      <c r="E11" s="513"/>
      <c r="F11" s="513"/>
      <c r="G11" s="192">
        <v>230</v>
      </c>
      <c r="H11" s="192">
        <v>240</v>
      </c>
      <c r="I11" s="192">
        <v>248</v>
      </c>
      <c r="J11" s="192">
        <v>258</v>
      </c>
      <c r="K11" s="192">
        <v>259</v>
      </c>
      <c r="L11" s="192">
        <v>258</v>
      </c>
      <c r="M11" s="192"/>
      <c r="N11" s="193"/>
      <c r="P11" s="509"/>
      <c r="Q11" s="509"/>
      <c r="R11" s="509"/>
    </row>
    <row r="12" spans="1:31" s="180" customFormat="1" ht="32.1" customHeight="1">
      <c r="B12" s="513" t="s">
        <v>106</v>
      </c>
      <c r="C12" s="513"/>
      <c r="D12" s="513"/>
      <c r="E12" s="513"/>
      <c r="F12" s="513"/>
      <c r="G12" s="192">
        <v>390</v>
      </c>
      <c r="H12" s="192">
        <v>390</v>
      </c>
      <c r="I12" s="192">
        <v>413</v>
      </c>
      <c r="J12" s="192">
        <v>406</v>
      </c>
      <c r="K12" s="192">
        <v>419</v>
      </c>
      <c r="L12" s="192">
        <v>423</v>
      </c>
      <c r="M12" s="192"/>
      <c r="N12" s="193"/>
      <c r="P12" s="509"/>
      <c r="Q12" s="509"/>
      <c r="R12" s="509"/>
    </row>
    <row r="13" spans="1:31" s="180" customFormat="1" ht="32.1" customHeight="1">
      <c r="B13" s="513" t="s">
        <v>58</v>
      </c>
      <c r="C13" s="513"/>
      <c r="D13" s="513"/>
      <c r="E13" s="513"/>
      <c r="F13" s="513"/>
      <c r="G13" s="192">
        <v>218</v>
      </c>
      <c r="H13" s="192">
        <v>220</v>
      </c>
      <c r="I13" s="192">
        <v>220</v>
      </c>
      <c r="J13" s="192">
        <v>217</v>
      </c>
      <c r="K13" s="192">
        <v>219</v>
      </c>
      <c r="L13" s="192">
        <v>219</v>
      </c>
      <c r="M13" s="192"/>
      <c r="N13" s="193"/>
      <c r="P13" s="509"/>
      <c r="Q13" s="509"/>
      <c r="R13" s="509"/>
    </row>
    <row r="14" spans="1:31" s="180" customFormat="1" ht="32.1" customHeight="1">
      <c r="B14" s="513" t="s">
        <v>89</v>
      </c>
      <c r="C14" s="513"/>
      <c r="D14" s="513"/>
      <c r="E14" s="513"/>
      <c r="F14" s="513"/>
      <c r="G14" s="192">
        <v>74</v>
      </c>
      <c r="H14" s="192">
        <v>69</v>
      </c>
      <c r="I14" s="192">
        <v>71</v>
      </c>
      <c r="J14" s="192">
        <v>67</v>
      </c>
      <c r="K14" s="192">
        <v>70</v>
      </c>
      <c r="L14" s="192">
        <v>70</v>
      </c>
      <c r="M14" s="192"/>
      <c r="N14" s="193"/>
      <c r="P14" s="509"/>
      <c r="Q14" s="509"/>
      <c r="R14" s="509"/>
    </row>
    <row r="15" spans="1:31" s="180" customFormat="1" ht="32.1" customHeight="1">
      <c r="B15" s="513" t="s">
        <v>32</v>
      </c>
      <c r="C15" s="513"/>
      <c r="D15" s="513"/>
      <c r="E15" s="513"/>
      <c r="F15" s="513"/>
      <c r="G15" s="192">
        <v>138</v>
      </c>
      <c r="H15" s="192">
        <v>134</v>
      </c>
      <c r="I15" s="192">
        <v>144</v>
      </c>
      <c r="J15" s="192">
        <v>147</v>
      </c>
      <c r="K15" s="192">
        <v>143</v>
      </c>
      <c r="L15" s="192">
        <v>143</v>
      </c>
      <c r="M15" s="192"/>
      <c r="N15" s="193"/>
      <c r="P15" s="509"/>
      <c r="Q15" s="509"/>
      <c r="R15" s="509"/>
    </row>
    <row r="16" spans="1:31" s="180" customFormat="1" ht="32.1" customHeight="1">
      <c r="B16" s="513" t="s">
        <v>33</v>
      </c>
      <c r="C16" s="513"/>
      <c r="D16" s="513"/>
      <c r="E16" s="513"/>
      <c r="F16" s="513"/>
      <c r="G16" s="192">
        <v>81</v>
      </c>
      <c r="H16" s="192">
        <v>83</v>
      </c>
      <c r="I16" s="192">
        <v>84</v>
      </c>
      <c r="J16" s="192">
        <v>87</v>
      </c>
      <c r="K16" s="192">
        <v>88</v>
      </c>
      <c r="L16" s="192">
        <v>89</v>
      </c>
      <c r="M16" s="192"/>
      <c r="N16" s="193"/>
      <c r="P16" s="509"/>
      <c r="Q16" s="509"/>
      <c r="R16" s="509"/>
    </row>
    <row r="17" spans="2:18" s="180" customFormat="1" ht="32.1" customHeight="1">
      <c r="B17" s="513" t="s">
        <v>117</v>
      </c>
      <c r="C17" s="513"/>
      <c r="D17" s="513"/>
      <c r="E17" s="513"/>
      <c r="F17" s="513"/>
      <c r="G17" s="192">
        <v>25</v>
      </c>
      <c r="H17" s="192">
        <v>28</v>
      </c>
      <c r="I17" s="192">
        <v>28</v>
      </c>
      <c r="J17" s="192">
        <v>29</v>
      </c>
      <c r="K17" s="192">
        <v>30</v>
      </c>
      <c r="L17" s="192">
        <v>30</v>
      </c>
      <c r="M17" s="192"/>
      <c r="N17" s="193"/>
      <c r="P17" s="509"/>
      <c r="Q17" s="509"/>
      <c r="R17" s="509"/>
    </row>
    <row r="18" spans="2:18" s="180" customFormat="1" ht="32.1" customHeight="1">
      <c r="B18" s="513" t="s">
        <v>35</v>
      </c>
      <c r="C18" s="513"/>
      <c r="D18" s="513"/>
      <c r="E18" s="513"/>
      <c r="F18" s="513"/>
      <c r="G18" s="192">
        <v>7</v>
      </c>
      <c r="H18" s="192">
        <v>6</v>
      </c>
      <c r="I18" s="192">
        <v>9</v>
      </c>
      <c r="J18" s="192">
        <v>9</v>
      </c>
      <c r="K18" s="192">
        <v>9</v>
      </c>
      <c r="L18" s="192">
        <v>10</v>
      </c>
      <c r="M18" s="192"/>
      <c r="N18" s="193"/>
      <c r="P18" s="509"/>
      <c r="Q18" s="509"/>
      <c r="R18" s="509"/>
    </row>
    <row r="19" spans="2:18" s="180" customFormat="1" ht="32.1" customHeight="1">
      <c r="B19" s="513" t="s">
        <v>108</v>
      </c>
      <c r="C19" s="513"/>
      <c r="D19" s="513"/>
      <c r="E19" s="513"/>
      <c r="F19" s="513"/>
      <c r="G19" s="192">
        <v>24</v>
      </c>
      <c r="H19" s="192">
        <v>27</v>
      </c>
      <c r="I19" s="192">
        <v>31</v>
      </c>
      <c r="J19" s="192">
        <v>32</v>
      </c>
      <c r="K19" s="192">
        <v>33</v>
      </c>
      <c r="L19" s="192">
        <v>35</v>
      </c>
      <c r="M19" s="192"/>
      <c r="N19" s="193"/>
      <c r="P19" s="509"/>
      <c r="Q19" s="509"/>
      <c r="R19" s="509"/>
    </row>
    <row r="20" spans="2:18" s="180" customFormat="1" ht="32.1" customHeight="1">
      <c r="B20" s="513" t="s">
        <v>36</v>
      </c>
      <c r="C20" s="513"/>
      <c r="D20" s="513"/>
      <c r="E20" s="513"/>
      <c r="F20" s="513"/>
      <c r="G20" s="192">
        <v>10</v>
      </c>
      <c r="H20" s="192">
        <v>11</v>
      </c>
      <c r="I20" s="192">
        <v>11</v>
      </c>
      <c r="J20" s="192">
        <v>11</v>
      </c>
      <c r="K20" s="192">
        <v>11</v>
      </c>
      <c r="L20" s="192">
        <v>11</v>
      </c>
      <c r="M20" s="192"/>
      <c r="N20" s="193"/>
      <c r="P20" s="509"/>
      <c r="Q20" s="509"/>
      <c r="R20" s="509"/>
    </row>
    <row r="21" spans="2:18" s="180" customFormat="1" ht="32.1" customHeight="1">
      <c r="B21" s="513" t="s">
        <v>118</v>
      </c>
      <c r="C21" s="513"/>
      <c r="D21" s="513"/>
      <c r="E21" s="513"/>
      <c r="F21" s="513"/>
      <c r="G21" s="192">
        <v>182</v>
      </c>
      <c r="H21" s="192">
        <v>201</v>
      </c>
      <c r="I21" s="192">
        <v>218</v>
      </c>
      <c r="J21" s="192">
        <v>218</v>
      </c>
      <c r="K21" s="192">
        <v>222</v>
      </c>
      <c r="L21" s="192">
        <v>223</v>
      </c>
      <c r="M21" s="192"/>
      <c r="N21" s="193"/>
    </row>
    <row r="22" spans="2:18" s="180" customFormat="1" ht="32.1" customHeight="1">
      <c r="B22" s="510"/>
      <c r="C22" s="510"/>
      <c r="D22" s="510"/>
      <c r="E22" s="510"/>
      <c r="F22" s="510"/>
      <c r="G22" s="192"/>
      <c r="H22" s="194"/>
      <c r="I22" s="194"/>
      <c r="J22" s="194"/>
      <c r="K22" s="194"/>
      <c r="L22" s="194"/>
      <c r="M22" s="192"/>
    </row>
    <row r="23" spans="2:18" s="181" customFormat="1" ht="35.1" customHeight="1">
      <c r="B23" s="511" t="s">
        <v>114</v>
      </c>
      <c r="C23" s="512"/>
      <c r="D23" s="512"/>
      <c r="E23" s="512"/>
      <c r="F23" s="512"/>
      <c r="G23" s="190">
        <f t="shared" ref="G23:L23" si="2">SUM(G24:G26)</f>
        <v>185</v>
      </c>
      <c r="H23" s="190">
        <f t="shared" si="2"/>
        <v>180</v>
      </c>
      <c r="I23" s="190">
        <f t="shared" si="2"/>
        <v>220</v>
      </c>
      <c r="J23" s="190">
        <f t="shared" si="2"/>
        <v>234</v>
      </c>
      <c r="K23" s="190">
        <f t="shared" si="2"/>
        <v>230</v>
      </c>
      <c r="L23" s="4">
        <f t="shared" si="2"/>
        <v>230</v>
      </c>
      <c r="M23" s="190"/>
      <c r="N23" s="191"/>
    </row>
    <row r="24" spans="2:18" s="180" customFormat="1" ht="32.1" customHeight="1">
      <c r="B24" s="509" t="s">
        <v>116</v>
      </c>
      <c r="C24" s="509"/>
      <c r="D24" s="509"/>
      <c r="E24" s="509"/>
      <c r="F24" s="509"/>
      <c r="G24" s="192">
        <v>40</v>
      </c>
      <c r="H24" s="192">
        <v>40</v>
      </c>
      <c r="I24" s="192">
        <v>44</v>
      </c>
      <c r="J24" s="192">
        <v>45</v>
      </c>
      <c r="K24" s="192">
        <v>43</v>
      </c>
      <c r="L24" s="2">
        <v>43</v>
      </c>
      <c r="M24" s="192"/>
    </row>
    <row r="25" spans="2:18" s="180" customFormat="1" ht="32.1" customHeight="1">
      <c r="B25" s="509" t="s">
        <v>109</v>
      </c>
      <c r="C25" s="509"/>
      <c r="D25" s="509"/>
      <c r="E25" s="509"/>
      <c r="F25" s="509"/>
      <c r="G25" s="192">
        <v>15</v>
      </c>
      <c r="H25" s="192">
        <v>14</v>
      </c>
      <c r="I25" s="192">
        <v>13</v>
      </c>
      <c r="J25" s="192">
        <v>13</v>
      </c>
      <c r="K25" s="192">
        <v>12</v>
      </c>
      <c r="L25" s="2">
        <v>12</v>
      </c>
      <c r="M25" s="192"/>
    </row>
    <row r="26" spans="2:18" s="180" customFormat="1" ht="32.1" customHeight="1">
      <c r="B26" s="509" t="s">
        <v>119</v>
      </c>
      <c r="C26" s="509"/>
      <c r="D26" s="509"/>
      <c r="E26" s="509"/>
      <c r="F26" s="509"/>
      <c r="G26" s="192">
        <v>130</v>
      </c>
      <c r="H26" s="192">
        <v>126</v>
      </c>
      <c r="I26" s="192">
        <v>163</v>
      </c>
      <c r="J26" s="192">
        <v>176</v>
      </c>
      <c r="K26" s="192">
        <v>175</v>
      </c>
      <c r="L26" s="2">
        <v>175</v>
      </c>
      <c r="M26" s="192"/>
    </row>
    <row r="27" spans="2:18" s="180" customFormat="1" ht="32.1" customHeight="1">
      <c r="B27" s="510"/>
      <c r="C27" s="510"/>
      <c r="D27" s="510"/>
      <c r="E27" s="510"/>
      <c r="F27" s="510"/>
      <c r="G27" s="192"/>
      <c r="H27" s="194"/>
      <c r="I27" s="194"/>
      <c r="J27" s="194"/>
      <c r="K27" s="194"/>
      <c r="L27" s="194"/>
      <c r="M27" s="192"/>
    </row>
    <row r="28" spans="2:18" s="181" customFormat="1" ht="35.1" customHeight="1">
      <c r="B28" s="511" t="s">
        <v>113</v>
      </c>
      <c r="C28" s="512"/>
      <c r="D28" s="512"/>
      <c r="E28" s="512"/>
      <c r="F28" s="512"/>
      <c r="G28" s="190">
        <f t="shared" ref="G28:L28" si="3">SUM(G29:G32)</f>
        <v>155</v>
      </c>
      <c r="H28" s="190">
        <f t="shared" si="3"/>
        <v>162</v>
      </c>
      <c r="I28" s="190">
        <f t="shared" si="3"/>
        <v>176</v>
      </c>
      <c r="J28" s="190">
        <f t="shared" si="3"/>
        <v>188</v>
      </c>
      <c r="K28" s="190">
        <f t="shared" si="3"/>
        <v>196</v>
      </c>
      <c r="L28" s="190">
        <f t="shared" si="3"/>
        <v>201</v>
      </c>
      <c r="M28" s="190"/>
      <c r="N28" s="191"/>
    </row>
    <row r="29" spans="2:18" s="180" customFormat="1" ht="32.1" customHeight="1">
      <c r="B29" s="509" t="s">
        <v>43</v>
      </c>
      <c r="C29" s="509"/>
      <c r="D29" s="509"/>
      <c r="E29" s="509"/>
      <c r="F29" s="509"/>
      <c r="G29" s="192">
        <v>47</v>
      </c>
      <c r="H29" s="192">
        <v>54</v>
      </c>
      <c r="I29" s="192">
        <v>62</v>
      </c>
      <c r="J29" s="192">
        <v>69</v>
      </c>
      <c r="K29" s="192">
        <v>72</v>
      </c>
      <c r="L29" s="192">
        <v>74</v>
      </c>
      <c r="M29" s="192"/>
    </row>
    <row r="30" spans="2:18" s="180" customFormat="1" ht="32.1" customHeight="1">
      <c r="B30" s="509" t="s">
        <v>44</v>
      </c>
      <c r="C30" s="509"/>
      <c r="D30" s="509"/>
      <c r="E30" s="509"/>
      <c r="F30" s="509"/>
      <c r="G30" s="192">
        <v>22</v>
      </c>
      <c r="H30" s="192">
        <v>20</v>
      </c>
      <c r="I30" s="192">
        <v>22</v>
      </c>
      <c r="J30" s="192">
        <v>22</v>
      </c>
      <c r="K30" s="192">
        <v>22</v>
      </c>
      <c r="L30" s="192">
        <v>23</v>
      </c>
      <c r="M30" s="192"/>
    </row>
    <row r="31" spans="2:18" s="180" customFormat="1" ht="32.1" customHeight="1">
      <c r="B31" s="509" t="s">
        <v>107</v>
      </c>
      <c r="C31" s="509"/>
      <c r="D31" s="509"/>
      <c r="E31" s="509"/>
      <c r="F31" s="509"/>
      <c r="G31" s="192">
        <v>15</v>
      </c>
      <c r="H31" s="192">
        <v>14</v>
      </c>
      <c r="I31" s="192">
        <v>14</v>
      </c>
      <c r="J31" s="192">
        <v>15</v>
      </c>
      <c r="K31" s="192">
        <v>15</v>
      </c>
      <c r="L31" s="192">
        <v>15</v>
      </c>
      <c r="M31" s="192"/>
    </row>
    <row r="32" spans="2:18" s="180" customFormat="1" ht="32.1" customHeight="1">
      <c r="B32" s="509" t="s">
        <v>120</v>
      </c>
      <c r="C32" s="509"/>
      <c r="D32" s="509"/>
      <c r="E32" s="509"/>
      <c r="F32" s="509"/>
      <c r="G32" s="192">
        <v>71</v>
      </c>
      <c r="H32" s="192">
        <v>74</v>
      </c>
      <c r="I32" s="192">
        <v>78</v>
      </c>
      <c r="J32" s="192">
        <v>82</v>
      </c>
      <c r="K32" s="192">
        <v>87</v>
      </c>
      <c r="L32" s="192">
        <v>89</v>
      </c>
      <c r="M32" s="192"/>
    </row>
    <row r="33" spans="2:14" s="180" customFormat="1" ht="32.1" customHeight="1">
      <c r="B33" s="510"/>
      <c r="C33" s="510"/>
      <c r="D33" s="510"/>
      <c r="E33" s="510"/>
      <c r="F33" s="510"/>
      <c r="G33" s="192"/>
      <c r="H33" s="194"/>
      <c r="I33" s="194"/>
      <c r="J33" s="194"/>
      <c r="K33" s="194"/>
      <c r="L33" s="194"/>
      <c r="M33" s="192"/>
    </row>
    <row r="34" spans="2:14" s="181" customFormat="1" ht="35.1" customHeight="1">
      <c r="B34" s="511" t="s">
        <v>47</v>
      </c>
      <c r="C34" s="512"/>
      <c r="D34" s="512"/>
      <c r="E34" s="512"/>
      <c r="F34" s="512"/>
      <c r="G34" s="190">
        <f t="shared" ref="G34:L34" si="4">SUM(G35:G37)</f>
        <v>123</v>
      </c>
      <c r="H34" s="190">
        <f t="shared" si="4"/>
        <v>131</v>
      </c>
      <c r="I34" s="190">
        <f t="shared" si="4"/>
        <v>132</v>
      </c>
      <c r="J34" s="190">
        <f t="shared" si="4"/>
        <v>132</v>
      </c>
      <c r="K34" s="190">
        <f t="shared" si="4"/>
        <v>137</v>
      </c>
      <c r="L34" s="190">
        <f t="shared" si="4"/>
        <v>140</v>
      </c>
      <c r="M34" s="190"/>
      <c r="N34" s="191"/>
    </row>
    <row r="35" spans="2:14" s="180" customFormat="1" ht="32.1" customHeight="1">
      <c r="B35" s="509" t="s">
        <v>48</v>
      </c>
      <c r="C35" s="509"/>
      <c r="D35" s="509"/>
      <c r="E35" s="509"/>
      <c r="F35" s="509"/>
      <c r="G35" s="192">
        <v>93</v>
      </c>
      <c r="H35" s="192">
        <v>103</v>
      </c>
      <c r="I35" s="192">
        <v>104</v>
      </c>
      <c r="J35" s="192">
        <v>104</v>
      </c>
      <c r="K35" s="192">
        <v>105</v>
      </c>
      <c r="L35" s="192">
        <v>106</v>
      </c>
      <c r="M35" s="192"/>
    </row>
    <row r="36" spans="2:14" s="180" customFormat="1" ht="32.1" customHeight="1">
      <c r="B36" s="509" t="s">
        <v>49</v>
      </c>
      <c r="C36" s="509"/>
      <c r="D36" s="509"/>
      <c r="E36" s="509"/>
      <c r="F36" s="509"/>
      <c r="G36" s="192">
        <v>11</v>
      </c>
      <c r="H36" s="192">
        <v>10</v>
      </c>
      <c r="I36" s="192">
        <v>9</v>
      </c>
      <c r="J36" s="192">
        <v>9</v>
      </c>
      <c r="K36" s="192">
        <v>9</v>
      </c>
      <c r="L36" s="192">
        <v>8</v>
      </c>
      <c r="M36" s="192"/>
    </row>
    <row r="37" spans="2:14" s="180" customFormat="1" ht="32.1" customHeight="1">
      <c r="B37" s="509" t="s">
        <v>121</v>
      </c>
      <c r="C37" s="509"/>
      <c r="D37" s="509"/>
      <c r="E37" s="509"/>
      <c r="F37" s="509"/>
      <c r="G37" s="192">
        <v>19</v>
      </c>
      <c r="H37" s="192">
        <v>18</v>
      </c>
      <c r="I37" s="192">
        <v>19</v>
      </c>
      <c r="J37" s="192">
        <v>19</v>
      </c>
      <c r="K37" s="192">
        <v>23</v>
      </c>
      <c r="L37" s="192">
        <v>26</v>
      </c>
      <c r="M37" s="192"/>
    </row>
    <row r="38" spans="2:14" s="180" customFormat="1" ht="32.1" customHeight="1">
      <c r="B38" s="510"/>
      <c r="C38" s="510"/>
      <c r="D38" s="510"/>
      <c r="E38" s="510"/>
      <c r="F38" s="510"/>
      <c r="G38" s="192"/>
      <c r="H38" s="194"/>
      <c r="I38" s="194"/>
      <c r="J38" s="194"/>
      <c r="K38" s="194"/>
      <c r="L38" s="194"/>
      <c r="M38" s="192"/>
    </row>
    <row r="39" spans="2:14" s="181" customFormat="1" ht="35.1" customHeight="1">
      <c r="B39" s="511" t="s">
        <v>112</v>
      </c>
      <c r="C39" s="512"/>
      <c r="D39" s="512"/>
      <c r="E39" s="512"/>
      <c r="F39" s="512"/>
      <c r="G39" s="190">
        <f t="shared" ref="G39:L39" si="5">SUM(G40:G43)</f>
        <v>76</v>
      </c>
      <c r="H39" s="190">
        <f t="shared" si="5"/>
        <v>62</v>
      </c>
      <c r="I39" s="190">
        <f t="shared" si="5"/>
        <v>84</v>
      </c>
      <c r="J39" s="190">
        <f t="shared" si="5"/>
        <v>90</v>
      </c>
      <c r="K39" s="190">
        <f t="shared" si="5"/>
        <v>94</v>
      </c>
      <c r="L39" s="190">
        <f t="shared" si="5"/>
        <v>98</v>
      </c>
      <c r="M39" s="190"/>
      <c r="N39" s="191"/>
    </row>
    <row r="40" spans="2:14" s="180" customFormat="1" ht="32.1" customHeight="1">
      <c r="B40" s="509" t="s">
        <v>110</v>
      </c>
      <c r="C40" s="509"/>
      <c r="D40" s="509"/>
      <c r="E40" s="509"/>
      <c r="F40" s="509"/>
      <c r="G40" s="192">
        <v>16</v>
      </c>
      <c r="H40" s="192">
        <v>14</v>
      </c>
      <c r="I40" s="192">
        <v>14</v>
      </c>
      <c r="J40" s="192">
        <v>14</v>
      </c>
      <c r="K40" s="192">
        <v>15</v>
      </c>
      <c r="L40" s="192">
        <v>15</v>
      </c>
      <c r="M40" s="192"/>
    </row>
    <row r="41" spans="2:14" s="180" customFormat="1" ht="32.1" customHeight="1">
      <c r="B41" s="509" t="s">
        <v>111</v>
      </c>
      <c r="C41" s="509"/>
      <c r="D41" s="509"/>
      <c r="E41" s="509"/>
      <c r="F41" s="509"/>
      <c r="G41" s="192">
        <v>6</v>
      </c>
      <c r="H41" s="192">
        <v>7</v>
      </c>
      <c r="I41" s="192">
        <v>7</v>
      </c>
      <c r="J41" s="192">
        <v>7</v>
      </c>
      <c r="K41" s="192">
        <v>7</v>
      </c>
      <c r="L41" s="192">
        <v>7</v>
      </c>
      <c r="M41" s="192"/>
    </row>
    <row r="42" spans="2:14" s="180" customFormat="1" ht="32.1" customHeight="1">
      <c r="B42" s="509" t="s">
        <v>54</v>
      </c>
      <c r="C42" s="509"/>
      <c r="D42" s="509"/>
      <c r="E42" s="509"/>
      <c r="F42" s="509"/>
      <c r="G42" s="192">
        <v>26</v>
      </c>
      <c r="H42" s="192">
        <v>23</v>
      </c>
      <c r="I42" s="192">
        <v>39</v>
      </c>
      <c r="J42" s="192">
        <v>44</v>
      </c>
      <c r="K42" s="192">
        <v>45</v>
      </c>
      <c r="L42" s="192">
        <v>46</v>
      </c>
      <c r="M42" s="192"/>
    </row>
    <row r="43" spans="2:14" s="180" customFormat="1" ht="32.1" customHeight="1">
      <c r="B43" s="509" t="s">
        <v>122</v>
      </c>
      <c r="C43" s="509"/>
      <c r="D43" s="509"/>
      <c r="E43" s="509"/>
      <c r="F43" s="509"/>
      <c r="G43" s="192">
        <v>28</v>
      </c>
      <c r="H43" s="192">
        <v>18</v>
      </c>
      <c r="I43" s="192">
        <v>24</v>
      </c>
      <c r="J43" s="192">
        <v>25</v>
      </c>
      <c r="K43" s="192">
        <v>27</v>
      </c>
      <c r="L43" s="192">
        <v>30</v>
      </c>
      <c r="M43" s="192"/>
      <c r="N43" s="193"/>
    </row>
    <row r="44" spans="2:14" s="390" customFormat="1" ht="32.1" customHeight="1">
      <c r="B44" s="508"/>
      <c r="C44" s="508"/>
      <c r="D44" s="508"/>
      <c r="E44" s="508"/>
      <c r="F44" s="508"/>
      <c r="G44" s="388"/>
      <c r="H44" s="388"/>
      <c r="I44" s="508"/>
      <c r="J44" s="508"/>
      <c r="K44" s="388"/>
      <c r="L44" s="389"/>
      <c r="M44" s="388"/>
    </row>
    <row r="45" spans="2:14" s="181" customFormat="1" ht="32.1" customHeight="1">
      <c r="B45" s="510"/>
      <c r="C45" s="510"/>
      <c r="D45" s="510"/>
      <c r="E45" s="510"/>
      <c r="F45" s="510"/>
      <c r="G45" s="387"/>
      <c r="H45" s="387"/>
      <c r="I45" s="387"/>
      <c r="J45" s="387"/>
      <c r="K45" s="387"/>
      <c r="L45" s="387"/>
      <c r="M45" s="190"/>
    </row>
    <row r="46" spans="2:14" s="197" customFormat="1" ht="35.1" customHeight="1">
      <c r="B46" s="511" t="s">
        <v>56</v>
      </c>
      <c r="C46" s="512"/>
      <c r="D46" s="512"/>
      <c r="E46" s="512"/>
      <c r="F46" s="512"/>
      <c r="G46" s="190">
        <v>855</v>
      </c>
      <c r="H46" s="190">
        <v>869</v>
      </c>
      <c r="I46" s="190">
        <v>913</v>
      </c>
      <c r="J46" s="190">
        <v>915</v>
      </c>
      <c r="K46" s="190">
        <v>936</v>
      </c>
      <c r="L46" s="190">
        <v>942</v>
      </c>
      <c r="M46" s="196"/>
    </row>
    <row r="47" spans="2:14" s="180" customFormat="1" ht="35.1" customHeight="1">
      <c r="B47" s="511" t="s">
        <v>115</v>
      </c>
      <c r="C47" s="512"/>
      <c r="D47" s="512"/>
      <c r="E47" s="512"/>
      <c r="F47" s="512"/>
      <c r="G47" s="190">
        <v>118</v>
      </c>
      <c r="H47" s="190">
        <v>122</v>
      </c>
      <c r="I47" s="190">
        <v>130</v>
      </c>
      <c r="J47" s="190">
        <v>142</v>
      </c>
      <c r="K47" s="190">
        <v>147</v>
      </c>
      <c r="L47" s="190">
        <v>150</v>
      </c>
      <c r="M47" s="195"/>
    </row>
    <row r="48" spans="2:14" s="390" customFormat="1" ht="32.1" customHeight="1">
      <c r="B48" s="508"/>
      <c r="C48" s="508"/>
      <c r="D48" s="508"/>
      <c r="E48" s="508"/>
      <c r="F48" s="508"/>
      <c r="G48" s="388"/>
      <c r="H48" s="388"/>
      <c r="I48" s="508"/>
      <c r="J48" s="508"/>
      <c r="K48" s="388"/>
    </row>
    <row r="49" spans="2:12" s="180" customFormat="1" ht="20.100000000000001" customHeight="1">
      <c r="B49" s="195"/>
      <c r="C49" s="195"/>
      <c r="D49" s="195"/>
      <c r="E49" s="195"/>
      <c r="F49" s="195"/>
      <c r="G49" s="195"/>
      <c r="H49" s="195"/>
      <c r="I49" s="195"/>
      <c r="J49" s="195"/>
      <c r="K49" s="328"/>
      <c r="L49" s="328"/>
    </row>
    <row r="50" spans="2:12" ht="20.100000000000001" customHeight="1">
      <c r="B50" s="514" t="s">
        <v>92</v>
      </c>
      <c r="C50" s="514"/>
      <c r="D50" s="514"/>
      <c r="F50" s="181" t="s">
        <v>87</v>
      </c>
      <c r="I50" s="199"/>
      <c r="J50" s="180"/>
      <c r="K50" s="180"/>
      <c r="L50" s="180"/>
    </row>
    <row r="51" spans="2:12" ht="20.100000000000001" customHeight="1">
      <c r="C51" s="200"/>
      <c r="D51" s="200"/>
      <c r="E51" s="181"/>
      <c r="G51" s="181"/>
      <c r="H51" s="181"/>
      <c r="I51" s="181"/>
    </row>
  </sheetData>
  <mergeCells count="60">
    <mergeCell ref="B50:D50"/>
    <mergeCell ref="B12:F12"/>
    <mergeCell ref="P12:R12"/>
    <mergeCell ref="B1:F1"/>
    <mergeCell ref="B3:L3"/>
    <mergeCell ref="B4:F4"/>
    <mergeCell ref="B5:L5"/>
    <mergeCell ref="B7:F7"/>
    <mergeCell ref="B8:F8"/>
    <mergeCell ref="B9:F9"/>
    <mergeCell ref="B10:F10"/>
    <mergeCell ref="P10:R10"/>
    <mergeCell ref="B11:F11"/>
    <mergeCell ref="P11:R11"/>
    <mergeCell ref="B13:F13"/>
    <mergeCell ref="P13:R13"/>
    <mergeCell ref="B14:F14"/>
    <mergeCell ref="P14:R14"/>
    <mergeCell ref="B15:F15"/>
    <mergeCell ref="P15:R15"/>
    <mergeCell ref="B16:F16"/>
    <mergeCell ref="P16:R16"/>
    <mergeCell ref="B17:F17"/>
    <mergeCell ref="P17:R17"/>
    <mergeCell ref="B18:F18"/>
    <mergeCell ref="P18:R18"/>
    <mergeCell ref="B28:F28"/>
    <mergeCell ref="B19:F19"/>
    <mergeCell ref="P19:R19"/>
    <mergeCell ref="B20:F20"/>
    <mergeCell ref="P20:R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I48:J48"/>
    <mergeCell ref="B41:F41"/>
    <mergeCell ref="B42:F42"/>
    <mergeCell ref="B43:F43"/>
    <mergeCell ref="B45:F45"/>
    <mergeCell ref="B46:F46"/>
    <mergeCell ref="B47:F47"/>
    <mergeCell ref="B48:F48"/>
    <mergeCell ref="B44:F44"/>
    <mergeCell ref="I44:J44"/>
  </mergeCells>
  <printOptions horizontalCentered="1"/>
  <pageMargins left="0.51181102362204722" right="0.51181102362204722" top="0.23622047244094491" bottom="0" header="0.19685039370078741" footer="0"/>
  <pageSetup paperSize="9" scale="51" firstPageNumber="22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0"/>
  <sheetViews>
    <sheetView view="pageBreakPreview" zoomScale="60" zoomScaleNormal="70" workbookViewId="0">
      <pane ySplit="8" topLeftCell="A9" activePane="bottomLeft" state="frozen"/>
      <selection activeCell="V33" sqref="V33"/>
      <selection pane="bottomLeft" activeCell="I18" sqref="I18:L18"/>
    </sheetView>
  </sheetViews>
  <sheetFormatPr defaultColWidth="9.109375" defaultRowHeight="13.8"/>
  <cols>
    <col min="1" max="1" width="1.6640625" style="173" customWidth="1"/>
    <col min="2" max="7" width="16.6640625" style="173" customWidth="1"/>
    <col min="8" max="8" width="5.6640625" style="173" customWidth="1"/>
    <col min="9" max="9" width="6.6640625" style="174" customWidth="1"/>
    <col min="10" max="10" width="7.6640625" style="174" customWidth="1"/>
    <col min="11" max="11" width="1.6640625" style="174" customWidth="1"/>
    <col min="12" max="12" width="35.6640625" style="174" customWidth="1"/>
    <col min="13" max="13" width="14.88671875" style="173" customWidth="1"/>
    <col min="14" max="14" width="17.5546875" style="173" customWidth="1"/>
    <col min="15" max="15" width="14.109375" style="173" bestFit="1" customWidth="1"/>
    <col min="16" max="16384" width="9.109375" style="173"/>
  </cols>
  <sheetData>
    <row r="1" spans="1:31" ht="30" customHeight="1">
      <c r="I1" s="515"/>
      <c r="J1" s="515"/>
      <c r="K1" s="515"/>
      <c r="L1" s="515"/>
    </row>
    <row r="2" spans="1:31" s="208" customFormat="1" ht="20.100000000000001" customHeight="1">
      <c r="A2" s="201"/>
      <c r="B2" s="201"/>
      <c r="C2" s="201"/>
      <c r="D2" s="201"/>
      <c r="E2" s="201"/>
      <c r="F2" s="201"/>
      <c r="G2" s="201"/>
      <c r="H2" s="201"/>
      <c r="I2" s="202"/>
      <c r="J2" s="203"/>
      <c r="K2" s="204"/>
      <c r="L2" s="205"/>
      <c r="M2" s="202"/>
      <c r="N2" s="207"/>
      <c r="O2" s="205"/>
      <c r="P2" s="203"/>
      <c r="Q2" s="528"/>
      <c r="R2" s="529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1:31" s="179" customFormat="1" ht="25.5" customHeight="1">
      <c r="A3" s="175"/>
      <c r="B3" s="530" t="s">
        <v>99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176"/>
      <c r="N3" s="177"/>
      <c r="O3" s="178"/>
      <c r="P3" s="178"/>
      <c r="Q3" s="528"/>
      <c r="R3" s="529"/>
      <c r="S3" s="178"/>
      <c r="T3" s="178"/>
      <c r="U3" s="178"/>
      <c r="V3" s="178"/>
      <c r="W3" s="175"/>
      <c r="X3" s="175"/>
      <c r="Y3" s="175"/>
      <c r="Z3" s="175"/>
      <c r="AA3" s="175"/>
      <c r="AB3" s="175"/>
    </row>
    <row r="4" spans="1:31" ht="20.100000000000001" customHeight="1">
      <c r="A4" s="180"/>
      <c r="B4" s="182"/>
      <c r="C4" s="182"/>
      <c r="D4" s="182"/>
      <c r="E4" s="182"/>
      <c r="F4" s="182"/>
      <c r="G4" s="182"/>
      <c r="H4" s="182"/>
      <c r="I4" s="517"/>
      <c r="J4" s="517"/>
      <c r="K4" s="517"/>
      <c r="L4" s="517"/>
      <c r="M4" s="181"/>
      <c r="N4" s="183"/>
      <c r="O4" s="183"/>
      <c r="S4" s="181"/>
      <c r="T4" s="184"/>
      <c r="U4" s="185"/>
      <c r="V4" s="186"/>
      <c r="W4" s="181"/>
      <c r="X4" s="180"/>
      <c r="Y4" s="181"/>
      <c r="Z4" s="181"/>
      <c r="AA4" s="181"/>
      <c r="AB4" s="181"/>
      <c r="AC4" s="181"/>
      <c r="AD4" s="181"/>
      <c r="AE4" s="181"/>
    </row>
    <row r="5" spans="1:31" s="452" customFormat="1" ht="37.5" customHeight="1">
      <c r="B5" s="531" t="s">
        <v>78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343"/>
      <c r="N5" s="453"/>
      <c r="O5" s="454"/>
    </row>
    <row r="6" spans="1:31" ht="20.100000000000001" customHeight="1">
      <c r="B6" s="181"/>
      <c r="C6" s="181"/>
      <c r="D6" s="181"/>
      <c r="E6" s="181"/>
      <c r="F6" s="181"/>
      <c r="G6" s="181"/>
      <c r="H6" s="181"/>
      <c r="I6" s="209"/>
      <c r="J6" s="209"/>
      <c r="K6" s="209"/>
      <c r="L6" s="209"/>
      <c r="M6" s="188"/>
      <c r="N6" s="189"/>
    </row>
    <row r="7" spans="1:31" s="455" customFormat="1" ht="24.9" customHeight="1">
      <c r="B7" s="345">
        <v>2018</v>
      </c>
      <c r="C7" s="345">
        <v>2019</v>
      </c>
      <c r="D7" s="345">
        <v>2020</v>
      </c>
      <c r="E7" s="345">
        <v>2021</v>
      </c>
      <c r="F7" s="345">
        <v>2022</v>
      </c>
      <c r="G7" s="345"/>
      <c r="H7" s="345"/>
      <c r="I7" s="532" t="s">
        <v>75</v>
      </c>
      <c r="J7" s="532"/>
      <c r="K7" s="532"/>
      <c r="L7" s="532"/>
      <c r="M7" s="345"/>
      <c r="N7" s="456"/>
    </row>
    <row r="8" spans="1:31" s="181" customFormat="1" ht="35.1" customHeight="1">
      <c r="B8" s="190">
        <f>B10+B23+B28+B34+B39</f>
        <v>2217</v>
      </c>
      <c r="C8" s="190">
        <f>C10+C23+C28+C34+C39</f>
        <v>2237</v>
      </c>
      <c r="D8" s="190">
        <f>D10+D23+D28+D34+D39</f>
        <v>2278</v>
      </c>
      <c r="E8" s="190">
        <f>E10+E23+E28+E34+E39</f>
        <v>2328</v>
      </c>
      <c r="F8" s="190">
        <v>2360</v>
      </c>
      <c r="G8" s="190"/>
      <c r="H8" s="190"/>
      <c r="I8" s="522" t="s">
        <v>1</v>
      </c>
      <c r="J8" s="523"/>
      <c r="K8" s="523"/>
      <c r="L8" s="523"/>
      <c r="M8" s="190"/>
      <c r="N8" s="191"/>
    </row>
    <row r="9" spans="1:31" s="180" customFormat="1" ht="32.1" customHeight="1">
      <c r="B9" s="190"/>
      <c r="C9" s="190"/>
      <c r="D9" s="190"/>
      <c r="E9" s="190"/>
      <c r="F9" s="190"/>
      <c r="G9" s="190"/>
      <c r="H9" s="190"/>
      <c r="I9" s="533"/>
      <c r="J9" s="533"/>
      <c r="K9" s="533"/>
      <c r="L9" s="533"/>
      <c r="M9" s="190"/>
    </row>
    <row r="10" spans="1:31" s="181" customFormat="1" ht="35.1" customHeight="1">
      <c r="B10" s="190">
        <f>SUM(B11:B21)</f>
        <v>1533</v>
      </c>
      <c r="C10" s="190">
        <f>SUM(C11:C21)</f>
        <v>1547</v>
      </c>
      <c r="D10" s="190">
        <f>SUM(D11:D21)</f>
        <v>1567</v>
      </c>
      <c r="E10" s="190">
        <f>SUM(E11:E21)</f>
        <v>1606</v>
      </c>
      <c r="F10" s="190">
        <v>1651</v>
      </c>
      <c r="G10" s="190"/>
      <c r="H10" s="190"/>
      <c r="I10" s="522" t="s">
        <v>29</v>
      </c>
      <c r="J10" s="523"/>
      <c r="K10" s="523"/>
      <c r="L10" s="523"/>
      <c r="M10" s="190"/>
      <c r="N10" s="191"/>
      <c r="P10" s="509"/>
      <c r="Q10" s="509"/>
      <c r="R10" s="509"/>
    </row>
    <row r="11" spans="1:31" s="180" customFormat="1" ht="32.1" customHeight="1">
      <c r="B11" s="329">
        <v>260</v>
      </c>
      <c r="C11" s="329">
        <v>261</v>
      </c>
      <c r="D11" s="329">
        <v>264</v>
      </c>
      <c r="E11" s="329">
        <v>268</v>
      </c>
      <c r="F11" s="329">
        <v>263</v>
      </c>
      <c r="G11" s="198"/>
      <c r="H11" s="198"/>
      <c r="I11" s="527" t="s">
        <v>30</v>
      </c>
      <c r="J11" s="527"/>
      <c r="K11" s="527"/>
      <c r="L11" s="527"/>
      <c r="M11" s="192"/>
      <c r="N11" s="193"/>
      <c r="P11" s="509"/>
      <c r="Q11" s="509"/>
      <c r="R11" s="509"/>
    </row>
    <row r="12" spans="1:31" s="180" customFormat="1" ht="32.1" customHeight="1">
      <c r="B12" s="329">
        <v>433</v>
      </c>
      <c r="C12" s="329">
        <v>444</v>
      </c>
      <c r="D12" s="329">
        <v>459</v>
      </c>
      <c r="E12" s="329">
        <v>489</v>
      </c>
      <c r="F12" s="329">
        <v>507</v>
      </c>
      <c r="G12" s="198"/>
      <c r="H12" s="198"/>
      <c r="I12" s="527" t="s">
        <v>31</v>
      </c>
      <c r="J12" s="527"/>
      <c r="K12" s="527"/>
      <c r="L12" s="527"/>
      <c r="M12" s="192"/>
      <c r="N12" s="193"/>
      <c r="P12" s="509"/>
      <c r="Q12" s="509"/>
      <c r="R12" s="509"/>
    </row>
    <row r="13" spans="1:31" s="180" customFormat="1" ht="32.1" customHeight="1">
      <c r="B13" s="329">
        <v>215</v>
      </c>
      <c r="C13" s="329">
        <v>215</v>
      </c>
      <c r="D13" s="329">
        <v>213</v>
      </c>
      <c r="E13" s="329">
        <v>213</v>
      </c>
      <c r="F13" s="329">
        <v>215</v>
      </c>
      <c r="G13" s="198"/>
      <c r="H13" s="198"/>
      <c r="I13" s="527" t="s">
        <v>58</v>
      </c>
      <c r="J13" s="527"/>
      <c r="K13" s="527"/>
      <c r="L13" s="527"/>
      <c r="M13" s="192"/>
      <c r="N13" s="193"/>
      <c r="P13" s="509"/>
      <c r="Q13" s="509"/>
      <c r="R13" s="509"/>
    </row>
    <row r="14" spans="1:31" s="180" customFormat="1" ht="32.1" customHeight="1">
      <c r="B14" s="329">
        <v>74</v>
      </c>
      <c r="C14" s="329">
        <v>74</v>
      </c>
      <c r="D14" s="329">
        <v>80</v>
      </c>
      <c r="E14" s="329">
        <v>82</v>
      </c>
      <c r="F14" s="329">
        <v>90</v>
      </c>
      <c r="G14" s="198"/>
      <c r="H14" s="198"/>
      <c r="I14" s="527" t="s">
        <v>89</v>
      </c>
      <c r="J14" s="527"/>
      <c r="K14" s="527"/>
      <c r="L14" s="527"/>
      <c r="M14" s="192"/>
      <c r="N14" s="193"/>
      <c r="P14" s="509"/>
      <c r="Q14" s="509"/>
      <c r="R14" s="509"/>
    </row>
    <row r="15" spans="1:31" s="180" customFormat="1" ht="32.1" customHeight="1">
      <c r="B15" s="329">
        <v>145</v>
      </c>
      <c r="C15" s="329">
        <v>145</v>
      </c>
      <c r="D15" s="329">
        <v>146</v>
      </c>
      <c r="E15" s="329">
        <v>145</v>
      </c>
      <c r="F15" s="329">
        <v>149</v>
      </c>
      <c r="G15" s="198"/>
      <c r="H15" s="198"/>
      <c r="I15" s="527" t="s">
        <v>32</v>
      </c>
      <c r="J15" s="527"/>
      <c r="K15" s="527"/>
      <c r="L15" s="527"/>
      <c r="M15" s="192"/>
      <c r="N15" s="193"/>
      <c r="P15" s="509"/>
      <c r="Q15" s="509"/>
      <c r="R15" s="509"/>
    </row>
    <row r="16" spans="1:31" s="180" customFormat="1" ht="32.1" customHeight="1">
      <c r="B16" s="329">
        <v>91</v>
      </c>
      <c r="C16" s="329">
        <v>90</v>
      </c>
      <c r="D16" s="329">
        <v>90</v>
      </c>
      <c r="E16" s="329">
        <v>90</v>
      </c>
      <c r="F16" s="329">
        <v>95</v>
      </c>
      <c r="G16" s="198"/>
      <c r="H16" s="198"/>
      <c r="I16" s="527" t="s">
        <v>33</v>
      </c>
      <c r="J16" s="527"/>
      <c r="K16" s="527"/>
      <c r="L16" s="527"/>
      <c r="M16" s="192"/>
      <c r="N16" s="193"/>
      <c r="P16" s="509"/>
      <c r="Q16" s="509"/>
      <c r="R16" s="509"/>
    </row>
    <row r="17" spans="2:18" s="180" customFormat="1" ht="32.1" customHeight="1">
      <c r="B17" s="329">
        <v>30</v>
      </c>
      <c r="C17" s="329">
        <v>30</v>
      </c>
      <c r="D17" s="329">
        <v>29</v>
      </c>
      <c r="E17" s="329">
        <v>29</v>
      </c>
      <c r="F17" s="329">
        <v>30</v>
      </c>
      <c r="G17" s="198"/>
      <c r="H17" s="198"/>
      <c r="I17" s="527" t="s">
        <v>34</v>
      </c>
      <c r="J17" s="527"/>
      <c r="K17" s="527"/>
      <c r="L17" s="527"/>
      <c r="M17" s="192"/>
      <c r="N17" s="193"/>
      <c r="P17" s="509"/>
      <c r="Q17" s="509"/>
      <c r="R17" s="509"/>
    </row>
    <row r="18" spans="2:18" s="180" customFormat="1" ht="32.1" customHeight="1">
      <c r="B18" s="329">
        <v>10</v>
      </c>
      <c r="C18" s="329">
        <v>10</v>
      </c>
      <c r="D18" s="329">
        <v>11</v>
      </c>
      <c r="E18" s="329">
        <v>11</v>
      </c>
      <c r="F18" s="329">
        <v>10</v>
      </c>
      <c r="G18" s="198"/>
      <c r="H18" s="198"/>
      <c r="I18" s="527" t="s">
        <v>35</v>
      </c>
      <c r="J18" s="527"/>
      <c r="K18" s="527"/>
      <c r="L18" s="527"/>
      <c r="M18" s="192"/>
      <c r="N18" s="193"/>
      <c r="P18" s="509"/>
      <c r="Q18" s="509"/>
      <c r="R18" s="509"/>
    </row>
    <row r="19" spans="2:18" s="180" customFormat="1" ht="32.1" customHeight="1">
      <c r="B19" s="329">
        <v>35</v>
      </c>
      <c r="C19" s="329">
        <v>35</v>
      </c>
      <c r="D19" s="329">
        <v>36</v>
      </c>
      <c r="E19" s="329">
        <v>36</v>
      </c>
      <c r="F19" s="329">
        <v>39</v>
      </c>
      <c r="G19" s="198"/>
      <c r="H19" s="198"/>
      <c r="I19" s="527" t="s">
        <v>37</v>
      </c>
      <c r="J19" s="527"/>
      <c r="K19" s="527"/>
      <c r="L19" s="527"/>
      <c r="M19" s="192"/>
      <c r="N19" s="193"/>
      <c r="P19" s="509"/>
      <c r="Q19" s="509"/>
      <c r="R19" s="509"/>
    </row>
    <row r="20" spans="2:18" s="180" customFormat="1" ht="32.1" customHeight="1">
      <c r="B20" s="329">
        <v>11</v>
      </c>
      <c r="C20" s="329">
        <v>11</v>
      </c>
      <c r="D20" s="329">
        <v>11</v>
      </c>
      <c r="E20" s="329">
        <v>11</v>
      </c>
      <c r="F20" s="329">
        <v>11</v>
      </c>
      <c r="G20" s="198"/>
      <c r="H20" s="198"/>
      <c r="I20" s="527" t="s">
        <v>36</v>
      </c>
      <c r="J20" s="527"/>
      <c r="K20" s="527"/>
      <c r="L20" s="527"/>
      <c r="M20" s="192"/>
      <c r="N20" s="193"/>
      <c r="P20" s="509"/>
      <c r="Q20" s="509"/>
      <c r="R20" s="509"/>
    </row>
    <row r="21" spans="2:18" s="180" customFormat="1" ht="32.1" customHeight="1">
      <c r="B21" s="329">
        <v>229</v>
      </c>
      <c r="C21" s="329">
        <v>232</v>
      </c>
      <c r="D21" s="329">
        <v>228</v>
      </c>
      <c r="E21" s="329">
        <v>232</v>
      </c>
      <c r="F21" s="329">
        <v>242</v>
      </c>
      <c r="G21" s="198"/>
      <c r="H21" s="198"/>
      <c r="I21" s="527" t="s">
        <v>93</v>
      </c>
      <c r="J21" s="527"/>
      <c r="K21" s="527"/>
      <c r="L21" s="527"/>
      <c r="M21" s="192"/>
      <c r="N21" s="193"/>
    </row>
    <row r="22" spans="2:18" s="180" customFormat="1" ht="32.1" customHeight="1">
      <c r="B22" s="194"/>
      <c r="C22" s="194"/>
      <c r="D22" s="194"/>
      <c r="E22" s="194"/>
      <c r="F22" s="194"/>
      <c r="G22" s="194"/>
      <c r="H22" s="194"/>
      <c r="I22" s="526"/>
      <c r="J22" s="526"/>
      <c r="K22" s="526"/>
      <c r="L22" s="526"/>
      <c r="M22" s="192"/>
    </row>
    <row r="23" spans="2:18" s="181" customFormat="1" ht="35.1" customHeight="1">
      <c r="B23" s="4">
        <f>SUM(B24:B26)</f>
        <v>245</v>
      </c>
      <c r="C23" s="4">
        <f>SUM(C24:C26)</f>
        <v>251</v>
      </c>
      <c r="D23" s="4">
        <f>SUM(D24:D26)</f>
        <v>263</v>
      </c>
      <c r="E23" s="4">
        <f>SUM(E24:E26)</f>
        <v>263</v>
      </c>
      <c r="F23" s="4">
        <v>251</v>
      </c>
      <c r="G23" s="190"/>
      <c r="H23" s="190"/>
      <c r="I23" s="522" t="s">
        <v>38</v>
      </c>
      <c r="J23" s="523"/>
      <c r="K23" s="523"/>
      <c r="L23" s="523"/>
      <c r="M23" s="190"/>
      <c r="N23" s="191"/>
    </row>
    <row r="24" spans="2:18" s="180" customFormat="1" ht="32.1" customHeight="1">
      <c r="B24" s="2">
        <v>44</v>
      </c>
      <c r="C24" s="309">
        <v>45</v>
      </c>
      <c r="D24" s="2">
        <v>44</v>
      </c>
      <c r="E24" s="309">
        <v>44</v>
      </c>
      <c r="F24" s="309">
        <v>47</v>
      </c>
      <c r="G24" s="198"/>
      <c r="H24" s="198"/>
      <c r="I24" s="525" t="s">
        <v>39</v>
      </c>
      <c r="J24" s="525"/>
      <c r="K24" s="525"/>
      <c r="L24" s="525"/>
      <c r="M24" s="192"/>
    </row>
    <row r="25" spans="2:18" s="180" customFormat="1" ht="32.1" customHeight="1">
      <c r="B25" s="2">
        <v>12</v>
      </c>
      <c r="C25" s="309">
        <v>12</v>
      </c>
      <c r="D25" s="2">
        <v>12</v>
      </c>
      <c r="E25" s="309">
        <v>12</v>
      </c>
      <c r="F25" s="309">
        <v>7</v>
      </c>
      <c r="G25" s="198"/>
      <c r="H25" s="198"/>
      <c r="I25" s="525" t="s">
        <v>40</v>
      </c>
      <c r="J25" s="525"/>
      <c r="K25" s="525"/>
      <c r="L25" s="525"/>
      <c r="M25" s="192"/>
    </row>
    <row r="26" spans="2:18" s="180" customFormat="1" ht="32.1" customHeight="1">
      <c r="B26" s="2">
        <v>189</v>
      </c>
      <c r="C26" s="309">
        <v>194</v>
      </c>
      <c r="D26" s="2">
        <v>207</v>
      </c>
      <c r="E26" s="309">
        <v>207</v>
      </c>
      <c r="F26" s="309">
        <v>197</v>
      </c>
      <c r="G26" s="198"/>
      <c r="H26" s="198"/>
      <c r="I26" s="525" t="s">
        <v>41</v>
      </c>
      <c r="J26" s="525"/>
      <c r="K26" s="525"/>
      <c r="L26" s="525"/>
      <c r="M26" s="192"/>
    </row>
    <row r="27" spans="2:18" s="180" customFormat="1" ht="32.1" customHeight="1">
      <c r="B27" s="194"/>
      <c r="C27" s="194"/>
      <c r="D27" s="194"/>
      <c r="E27" s="194"/>
      <c r="F27" s="194"/>
      <c r="G27" s="194"/>
      <c r="H27" s="194"/>
      <c r="I27" s="526"/>
      <c r="J27" s="526"/>
      <c r="K27" s="526"/>
      <c r="L27" s="526"/>
      <c r="M27" s="192"/>
    </row>
    <row r="28" spans="2:18" s="181" customFormat="1" ht="35.1" customHeight="1">
      <c r="B28" s="190">
        <f>SUM(B29:B32)</f>
        <v>201</v>
      </c>
      <c r="C28" s="190">
        <f>SUM(C29:C32)</f>
        <v>201</v>
      </c>
      <c r="D28" s="190">
        <f>SUM(D29:D32)</f>
        <v>207</v>
      </c>
      <c r="E28" s="190">
        <f>SUM(E29:E32)</f>
        <v>215</v>
      </c>
      <c r="F28" s="190">
        <f>SUM(F29:F32)</f>
        <v>219</v>
      </c>
      <c r="G28" s="190"/>
      <c r="H28" s="190"/>
      <c r="I28" s="522" t="s">
        <v>42</v>
      </c>
      <c r="J28" s="523"/>
      <c r="K28" s="523"/>
      <c r="L28" s="523"/>
      <c r="M28" s="190"/>
      <c r="N28" s="191"/>
    </row>
    <row r="29" spans="2:18" s="180" customFormat="1" ht="32.1" customHeight="1">
      <c r="B29" s="192">
        <v>74</v>
      </c>
      <c r="C29" s="329">
        <v>74</v>
      </c>
      <c r="D29" s="192">
        <v>75</v>
      </c>
      <c r="E29" s="329">
        <v>78</v>
      </c>
      <c r="F29" s="329">
        <v>81</v>
      </c>
      <c r="G29" s="198"/>
      <c r="H29" s="198"/>
      <c r="I29" s="525" t="s">
        <v>43</v>
      </c>
      <c r="J29" s="525"/>
      <c r="K29" s="525"/>
      <c r="L29" s="525"/>
      <c r="M29" s="192"/>
    </row>
    <row r="30" spans="2:18" s="180" customFormat="1" ht="32.1" customHeight="1">
      <c r="B30" s="192">
        <v>24</v>
      </c>
      <c r="C30" s="329">
        <v>24</v>
      </c>
      <c r="D30" s="192">
        <v>23</v>
      </c>
      <c r="E30" s="329">
        <v>24</v>
      </c>
      <c r="F30" s="329">
        <v>27</v>
      </c>
      <c r="G30" s="198"/>
      <c r="H30" s="198"/>
      <c r="I30" s="525" t="s">
        <v>44</v>
      </c>
      <c r="J30" s="525"/>
      <c r="K30" s="525"/>
      <c r="L30" s="525"/>
      <c r="M30" s="192"/>
    </row>
    <row r="31" spans="2:18" s="180" customFormat="1" ht="32.1" customHeight="1">
      <c r="B31" s="192">
        <v>15</v>
      </c>
      <c r="C31" s="329">
        <v>15</v>
      </c>
      <c r="D31" s="192">
        <v>15</v>
      </c>
      <c r="E31" s="329">
        <v>14</v>
      </c>
      <c r="F31" s="329">
        <v>9</v>
      </c>
      <c r="G31" s="198"/>
      <c r="H31" s="198"/>
      <c r="I31" s="525" t="s">
        <v>45</v>
      </c>
      <c r="J31" s="525"/>
      <c r="K31" s="525"/>
      <c r="L31" s="525"/>
      <c r="M31" s="192"/>
    </row>
    <row r="32" spans="2:18" s="180" customFormat="1" ht="32.1" customHeight="1">
      <c r="B32" s="192">
        <v>88</v>
      </c>
      <c r="C32" s="329">
        <v>88</v>
      </c>
      <c r="D32" s="192">
        <v>94</v>
      </c>
      <c r="E32" s="329">
        <v>99</v>
      </c>
      <c r="F32" s="329">
        <v>102</v>
      </c>
      <c r="G32" s="198"/>
      <c r="H32" s="198"/>
      <c r="I32" s="525" t="s">
        <v>46</v>
      </c>
      <c r="J32" s="525"/>
      <c r="K32" s="525"/>
      <c r="L32" s="525"/>
      <c r="M32" s="192"/>
    </row>
    <row r="33" spans="2:14" s="180" customFormat="1" ht="32.1" customHeight="1">
      <c r="B33" s="194"/>
      <c r="C33" s="194"/>
      <c r="D33" s="194"/>
      <c r="E33" s="194"/>
      <c r="F33" s="194"/>
      <c r="G33" s="194"/>
      <c r="H33" s="194"/>
      <c r="I33" s="526"/>
      <c r="J33" s="526"/>
      <c r="K33" s="526"/>
      <c r="L33" s="526"/>
      <c r="M33" s="192"/>
    </row>
    <row r="34" spans="2:14" s="181" customFormat="1" ht="35.1" customHeight="1">
      <c r="B34" s="190">
        <f>SUM(B35:B37)</f>
        <v>140</v>
      </c>
      <c r="C34" s="190">
        <f>SUM(C35:C37)</f>
        <v>140</v>
      </c>
      <c r="D34" s="190">
        <f>SUM(D35:D37)</f>
        <v>170</v>
      </c>
      <c r="E34" s="190">
        <f>SUM(E35:E37)</f>
        <v>171</v>
      </c>
      <c r="F34" s="190">
        <v>141</v>
      </c>
      <c r="G34" s="190"/>
      <c r="H34" s="190"/>
      <c r="I34" s="522" t="s">
        <v>47</v>
      </c>
      <c r="J34" s="523"/>
      <c r="K34" s="523"/>
      <c r="L34" s="523"/>
      <c r="M34" s="190"/>
      <c r="N34" s="191"/>
    </row>
    <row r="35" spans="2:14" s="180" customFormat="1" ht="32.1" customHeight="1">
      <c r="B35" s="192">
        <v>108</v>
      </c>
      <c r="C35" s="329">
        <v>109</v>
      </c>
      <c r="D35" s="192">
        <v>112</v>
      </c>
      <c r="E35" s="329">
        <v>113</v>
      </c>
      <c r="F35" s="329">
        <v>104</v>
      </c>
      <c r="G35" s="198"/>
      <c r="H35" s="198"/>
      <c r="I35" s="525" t="s">
        <v>48</v>
      </c>
      <c r="J35" s="525"/>
      <c r="K35" s="525"/>
      <c r="L35" s="525"/>
      <c r="M35" s="192"/>
    </row>
    <row r="36" spans="2:14" s="180" customFormat="1" ht="32.1" customHeight="1">
      <c r="B36" s="192">
        <v>8</v>
      </c>
      <c r="C36" s="329">
        <v>7</v>
      </c>
      <c r="D36" s="192">
        <v>7</v>
      </c>
      <c r="E36" s="329">
        <v>8</v>
      </c>
      <c r="F36" s="329">
        <v>9</v>
      </c>
      <c r="G36" s="198"/>
      <c r="H36" s="198"/>
      <c r="I36" s="525" t="s">
        <v>49</v>
      </c>
      <c r="J36" s="525"/>
      <c r="K36" s="525"/>
      <c r="L36" s="525"/>
      <c r="M36" s="192"/>
    </row>
    <row r="37" spans="2:14" s="180" customFormat="1" ht="32.1" customHeight="1">
      <c r="B37" s="192">
        <v>24</v>
      </c>
      <c r="C37" s="329">
        <v>24</v>
      </c>
      <c r="D37" s="192">
        <v>51</v>
      </c>
      <c r="E37" s="329">
        <v>50</v>
      </c>
      <c r="F37" s="329">
        <v>28</v>
      </c>
      <c r="G37" s="198"/>
      <c r="H37" s="198"/>
      <c r="I37" s="525" t="s">
        <v>50</v>
      </c>
      <c r="J37" s="525"/>
      <c r="K37" s="525"/>
      <c r="L37" s="525"/>
      <c r="M37" s="192"/>
    </row>
    <row r="38" spans="2:14" s="180" customFormat="1" ht="32.1" customHeight="1">
      <c r="B38" s="194"/>
      <c r="C38" s="194"/>
      <c r="D38" s="194"/>
      <c r="E38" s="194"/>
      <c r="F38" s="194"/>
      <c r="G38" s="194"/>
      <c r="H38" s="194"/>
      <c r="I38" s="526"/>
      <c r="J38" s="526"/>
      <c r="K38" s="526"/>
      <c r="L38" s="526"/>
      <c r="M38" s="192"/>
    </row>
    <row r="39" spans="2:14" s="181" customFormat="1" ht="35.1" customHeight="1">
      <c r="B39" s="190">
        <f>SUM(B40:B43)</f>
        <v>98</v>
      </c>
      <c r="C39" s="190">
        <f>SUM(C40:C43)</f>
        <v>98</v>
      </c>
      <c r="D39" s="190">
        <f>SUM(D40:D43)</f>
        <v>71</v>
      </c>
      <c r="E39" s="190">
        <f>SUM(E40:E43)</f>
        <v>73</v>
      </c>
      <c r="F39" s="190">
        <v>98</v>
      </c>
      <c r="G39" s="190"/>
      <c r="H39" s="190"/>
      <c r="I39" s="522" t="s">
        <v>51</v>
      </c>
      <c r="J39" s="523"/>
      <c r="K39" s="523"/>
      <c r="L39" s="523"/>
      <c r="M39" s="190"/>
      <c r="N39" s="191"/>
    </row>
    <row r="40" spans="2:14" s="180" customFormat="1" ht="32.1" customHeight="1">
      <c r="B40" s="192">
        <v>15</v>
      </c>
      <c r="C40" s="329">
        <v>15</v>
      </c>
      <c r="D40" s="192">
        <v>12</v>
      </c>
      <c r="E40" s="329">
        <v>12</v>
      </c>
      <c r="F40" s="329">
        <v>11</v>
      </c>
      <c r="G40" s="198"/>
      <c r="H40" s="198"/>
      <c r="I40" s="525" t="s">
        <v>52</v>
      </c>
      <c r="J40" s="525"/>
      <c r="K40" s="525"/>
      <c r="L40" s="525"/>
      <c r="M40" s="192"/>
    </row>
    <row r="41" spans="2:14" s="180" customFormat="1" ht="32.1" customHeight="1">
      <c r="B41" s="192">
        <v>7</v>
      </c>
      <c r="C41" s="192">
        <v>7</v>
      </c>
      <c r="D41" s="192">
        <v>7</v>
      </c>
      <c r="E41" s="192">
        <v>7</v>
      </c>
      <c r="F41" s="192">
        <v>9</v>
      </c>
      <c r="G41" s="192"/>
      <c r="H41" s="192"/>
      <c r="I41" s="525" t="s">
        <v>53</v>
      </c>
      <c r="J41" s="525"/>
      <c r="K41" s="525"/>
      <c r="L41" s="525"/>
      <c r="M41" s="192"/>
    </row>
    <row r="42" spans="2:14" s="180" customFormat="1" ht="32.1" customHeight="1">
      <c r="B42" s="192">
        <v>46</v>
      </c>
      <c r="C42" s="329">
        <v>46</v>
      </c>
      <c r="D42" s="192">
        <v>28</v>
      </c>
      <c r="E42" s="329">
        <v>30</v>
      </c>
      <c r="F42" s="329">
        <v>54</v>
      </c>
      <c r="G42" s="198"/>
      <c r="H42" s="198"/>
      <c r="I42" s="525" t="s">
        <v>54</v>
      </c>
      <c r="J42" s="525"/>
      <c r="K42" s="525"/>
      <c r="L42" s="525"/>
      <c r="M42" s="192"/>
    </row>
    <row r="43" spans="2:14" s="180" customFormat="1" ht="32.1" customHeight="1">
      <c r="B43" s="192">
        <v>30</v>
      </c>
      <c r="C43" s="329">
        <v>30</v>
      </c>
      <c r="D43" s="192">
        <v>24</v>
      </c>
      <c r="E43" s="329">
        <v>24</v>
      </c>
      <c r="F43" s="329">
        <v>24</v>
      </c>
      <c r="G43" s="198"/>
      <c r="H43" s="198"/>
      <c r="I43" s="525" t="s">
        <v>55</v>
      </c>
      <c r="J43" s="525"/>
      <c r="K43" s="525"/>
      <c r="L43" s="525"/>
      <c r="M43" s="192"/>
      <c r="N43" s="193"/>
    </row>
    <row r="44" spans="2:14" s="390" customFormat="1" ht="32.1" customHeight="1">
      <c r="B44" s="389"/>
      <c r="C44" s="389"/>
      <c r="D44" s="389"/>
      <c r="E44" s="389"/>
      <c r="F44" s="389"/>
      <c r="G44" s="389"/>
      <c r="H44" s="389"/>
      <c r="I44" s="524"/>
      <c r="J44" s="524"/>
      <c r="K44" s="524"/>
      <c r="L44" s="524"/>
      <c r="M44" s="388"/>
    </row>
    <row r="45" spans="2:14" s="391" customFormat="1" ht="32.1" customHeight="1">
      <c r="B45" s="387"/>
      <c r="C45" s="387"/>
      <c r="D45" s="387"/>
      <c r="E45" s="387"/>
      <c r="F45" s="387"/>
      <c r="G45" s="387"/>
      <c r="H45" s="387"/>
      <c r="I45" s="521"/>
      <c r="J45" s="521"/>
      <c r="K45" s="521"/>
      <c r="L45" s="521"/>
      <c r="M45" s="387"/>
    </row>
    <row r="46" spans="2:14" s="181" customFormat="1" ht="35.1" customHeight="1">
      <c r="B46" s="190">
        <v>963</v>
      </c>
      <c r="C46" s="190">
        <v>975</v>
      </c>
      <c r="D46" s="190">
        <v>1173</v>
      </c>
      <c r="E46" s="190">
        <v>1213</v>
      </c>
      <c r="F46" s="190">
        <v>1351</v>
      </c>
      <c r="G46" s="190"/>
      <c r="H46" s="190"/>
      <c r="I46" s="522" t="s">
        <v>56</v>
      </c>
      <c r="J46" s="523"/>
      <c r="K46" s="523"/>
      <c r="L46" s="523"/>
      <c r="M46" s="190"/>
    </row>
    <row r="47" spans="2:14" s="181" customFormat="1" ht="35.1" customHeight="1">
      <c r="B47" s="190">
        <v>152</v>
      </c>
      <c r="C47" s="190">
        <v>151</v>
      </c>
      <c r="D47" s="190">
        <v>83</v>
      </c>
      <c r="E47" s="190">
        <v>86</v>
      </c>
      <c r="F47" s="190">
        <v>166</v>
      </c>
      <c r="G47" s="190"/>
      <c r="H47" s="190"/>
      <c r="I47" s="522" t="s">
        <v>85</v>
      </c>
      <c r="J47" s="523"/>
      <c r="K47" s="523"/>
      <c r="L47" s="523"/>
      <c r="M47" s="190"/>
    </row>
    <row r="48" spans="2:14" s="390" customFormat="1" ht="32.1" customHeight="1">
      <c r="B48" s="388"/>
      <c r="C48" s="388"/>
      <c r="D48" s="388"/>
      <c r="E48" s="388"/>
      <c r="F48" s="388"/>
      <c r="G48" s="388"/>
      <c r="H48" s="388"/>
      <c r="I48" s="524"/>
      <c r="J48" s="524"/>
      <c r="K48" s="524"/>
      <c r="L48" s="524"/>
      <c r="M48" s="388"/>
    </row>
    <row r="49" spans="2:13" s="180" customFormat="1" ht="20.100000000000001" customHeight="1">
      <c r="B49" s="195"/>
      <c r="C49" s="195"/>
      <c r="D49" s="195"/>
      <c r="E49" s="195"/>
      <c r="F49" s="328"/>
      <c r="G49" s="195"/>
      <c r="H49" s="195"/>
      <c r="I49" s="210"/>
      <c r="J49" s="210"/>
      <c r="K49" s="210"/>
      <c r="L49" s="210"/>
      <c r="M49" s="195"/>
    </row>
    <row r="50" spans="2:13" s="180" customFormat="1" ht="20.100000000000001" customHeight="1">
      <c r="E50" s="211" t="s">
        <v>94</v>
      </c>
      <c r="F50" s="212" t="s">
        <v>88</v>
      </c>
      <c r="H50" s="198"/>
      <c r="I50" s="212"/>
      <c r="J50" s="212"/>
      <c r="K50" s="198"/>
      <c r="L50" s="212"/>
    </row>
    <row r="51" spans="2:13" s="180" customFormat="1" ht="20.100000000000001" customHeight="1">
      <c r="E51" s="211"/>
      <c r="F51" s="212"/>
      <c r="H51" s="198"/>
      <c r="I51" s="212"/>
      <c r="J51" s="212"/>
      <c r="K51" s="198"/>
      <c r="L51" s="212"/>
    </row>
    <row r="52" spans="2:13" ht="20.100000000000001" customHeight="1">
      <c r="E52" s="180"/>
      <c r="F52" s="180"/>
      <c r="G52" s="180"/>
      <c r="H52" s="198"/>
      <c r="I52" s="212"/>
      <c r="J52" s="212"/>
      <c r="K52" s="180"/>
      <c r="L52" s="180"/>
      <c r="M52" s="180"/>
    </row>
    <row r="60" spans="2:13">
      <c r="C60" s="173" t="s">
        <v>57</v>
      </c>
    </row>
  </sheetData>
  <mergeCells count="59">
    <mergeCell ref="I11:L11"/>
    <mergeCell ref="P11:R11"/>
    <mergeCell ref="I1:L1"/>
    <mergeCell ref="Q2:Q3"/>
    <mergeCell ref="R2:R3"/>
    <mergeCell ref="B3:L3"/>
    <mergeCell ref="I4:L4"/>
    <mergeCell ref="B5:L5"/>
    <mergeCell ref="I7:L7"/>
    <mergeCell ref="I8:L8"/>
    <mergeCell ref="I9:L9"/>
    <mergeCell ref="I10:L10"/>
    <mergeCell ref="P10:R10"/>
    <mergeCell ref="I12:L12"/>
    <mergeCell ref="P12:R12"/>
    <mergeCell ref="I13:L13"/>
    <mergeCell ref="P13:R13"/>
    <mergeCell ref="I14:L14"/>
    <mergeCell ref="P14:R14"/>
    <mergeCell ref="I15:L15"/>
    <mergeCell ref="P15:R15"/>
    <mergeCell ref="I16:L16"/>
    <mergeCell ref="P16:R16"/>
    <mergeCell ref="I17:L17"/>
    <mergeCell ref="P17:R17"/>
    <mergeCell ref="I26:L26"/>
    <mergeCell ref="I18:L18"/>
    <mergeCell ref="P18:R18"/>
    <mergeCell ref="I19:L19"/>
    <mergeCell ref="P19:R19"/>
    <mergeCell ref="I20:L20"/>
    <mergeCell ref="P20:R20"/>
    <mergeCell ref="I21:L21"/>
    <mergeCell ref="I22:L22"/>
    <mergeCell ref="I23:L23"/>
    <mergeCell ref="I24:L24"/>
    <mergeCell ref="I25:L25"/>
    <mergeCell ref="I38:L38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45:L45"/>
    <mergeCell ref="I46:L46"/>
    <mergeCell ref="I47:L47"/>
    <mergeCell ref="I48:L48"/>
    <mergeCell ref="I39:L39"/>
    <mergeCell ref="I40:L40"/>
    <mergeCell ref="I41:L41"/>
    <mergeCell ref="I42:L42"/>
    <mergeCell ref="I43:L43"/>
    <mergeCell ref="I44:L44"/>
  </mergeCells>
  <printOptions horizontalCentered="1"/>
  <pageMargins left="0.51181102362204722" right="0.51181102362204722" top="0.23622047244094491" bottom="0" header="0.19685039370078741" footer="0"/>
  <pageSetup paperSize="9" scale="51" firstPageNumber="22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3"/>
  <sheetViews>
    <sheetView view="pageBreakPreview" zoomScale="60" zoomScaleNormal="100" workbookViewId="0">
      <pane ySplit="7" topLeftCell="A8" activePane="bottomLeft" state="frozen"/>
      <selection activeCell="V33" sqref="V33"/>
      <selection pane="bottomLeft" activeCell="A51" sqref="A51:XFD51"/>
    </sheetView>
  </sheetViews>
  <sheetFormatPr defaultColWidth="9.109375" defaultRowHeight="13.8"/>
  <cols>
    <col min="1" max="1" width="1.6640625" style="173" customWidth="1"/>
    <col min="2" max="2" width="5.6640625" style="174" customWidth="1"/>
    <col min="3" max="3" width="6.6640625" style="174" customWidth="1"/>
    <col min="4" max="4" width="7.6640625" style="174" customWidth="1"/>
    <col min="5" max="5" width="1.6640625" style="174" customWidth="1"/>
    <col min="6" max="6" width="35.6640625" style="173" customWidth="1"/>
    <col min="7" max="12" width="16.6640625" style="173" customWidth="1"/>
    <col min="13" max="13" width="6.33203125" style="173" customWidth="1"/>
    <col min="14" max="14" width="21.88671875" style="173" customWidth="1"/>
    <col min="15" max="15" width="21.109375" style="173" customWidth="1"/>
    <col min="16" max="16" width="9.109375" style="173"/>
    <col min="17" max="17" width="12.5546875" style="173" bestFit="1" customWidth="1"/>
    <col min="18" max="16384" width="9.109375" style="173"/>
  </cols>
  <sheetData>
    <row r="1" spans="1:17" ht="30" customHeight="1"/>
    <row r="2" spans="1:17" ht="20.100000000000001" customHeight="1">
      <c r="B2" s="202"/>
      <c r="C2" s="203"/>
      <c r="D2" s="204"/>
      <c r="E2" s="205"/>
      <c r="F2" s="206"/>
      <c r="G2" s="206"/>
      <c r="H2" s="206"/>
      <c r="I2" s="206"/>
      <c r="J2" s="206"/>
      <c r="K2" s="206"/>
      <c r="L2" s="206"/>
    </row>
    <row r="3" spans="1:17" ht="25.5" customHeight="1">
      <c r="B3" s="516" t="s">
        <v>100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</row>
    <row r="4" spans="1:17" ht="20.100000000000001" customHeight="1">
      <c r="A4" s="180"/>
      <c r="B4" s="180"/>
      <c r="C4" s="180"/>
      <c r="D4" s="180"/>
      <c r="E4" s="180"/>
      <c r="F4" s="180"/>
      <c r="G4" s="181"/>
      <c r="H4" s="181"/>
      <c r="I4" s="181"/>
      <c r="J4" s="213"/>
      <c r="K4" s="214"/>
      <c r="L4" s="214"/>
      <c r="M4" s="181"/>
      <c r="N4" s="183"/>
      <c r="O4" s="183"/>
    </row>
    <row r="5" spans="1:17" s="452" customFormat="1" ht="37.5" customHeight="1">
      <c r="B5" s="518" t="s">
        <v>76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343"/>
      <c r="N5" s="457"/>
      <c r="O5" s="458"/>
    </row>
    <row r="6" spans="1:17" ht="20.100000000000001" customHeight="1">
      <c r="B6" s="184"/>
      <c r="C6" s="184"/>
      <c r="D6" s="184"/>
      <c r="E6" s="184"/>
      <c r="F6" s="186"/>
      <c r="G6" s="181"/>
      <c r="H6" s="181"/>
      <c r="I6" s="181"/>
      <c r="J6" s="181"/>
      <c r="K6" s="181"/>
      <c r="L6" s="181"/>
      <c r="M6" s="188"/>
      <c r="N6" s="189"/>
    </row>
    <row r="7" spans="1:17" s="459" customFormat="1" ht="24.9" customHeight="1">
      <c r="B7" s="519" t="s">
        <v>74</v>
      </c>
      <c r="C7" s="519"/>
      <c r="D7" s="519"/>
      <c r="E7" s="519"/>
      <c r="F7" s="519"/>
      <c r="G7" s="345">
        <v>2012</v>
      </c>
      <c r="H7" s="345">
        <v>2013</v>
      </c>
      <c r="I7" s="345">
        <v>2014</v>
      </c>
      <c r="J7" s="345">
        <v>2015</v>
      </c>
      <c r="K7" s="345">
        <v>2016</v>
      </c>
      <c r="L7" s="345">
        <v>2017</v>
      </c>
      <c r="M7" s="345"/>
      <c r="N7" s="460"/>
    </row>
    <row r="8" spans="1:17" s="180" customFormat="1" ht="35.1" customHeight="1">
      <c r="B8" s="511" t="s">
        <v>0</v>
      </c>
      <c r="C8" s="512"/>
      <c r="D8" s="512"/>
      <c r="E8" s="512"/>
      <c r="F8" s="512"/>
      <c r="G8" s="190">
        <f t="shared" ref="G8:L8" si="0">G10+G23+G28+G34+G39</f>
        <v>275849.07373469323</v>
      </c>
      <c r="H8" s="190">
        <f t="shared" si="0"/>
        <v>281009.0837574866</v>
      </c>
      <c r="I8" s="190">
        <f t="shared" si="0"/>
        <v>298064.04710058199</v>
      </c>
      <c r="J8" s="190">
        <f t="shared" si="0"/>
        <v>300158.50055275951</v>
      </c>
      <c r="K8" s="190">
        <f t="shared" si="0"/>
        <v>304027.53279035533</v>
      </c>
      <c r="L8" s="190">
        <f t="shared" si="0"/>
        <v>324216.60435501457</v>
      </c>
      <c r="M8" s="190"/>
      <c r="N8" s="216"/>
      <c r="O8" s="216"/>
    </row>
    <row r="9" spans="1:17" s="180" customFormat="1" ht="32.1" customHeight="1">
      <c r="B9" s="520"/>
      <c r="C9" s="520"/>
      <c r="D9" s="520"/>
      <c r="E9" s="520"/>
      <c r="F9" s="520"/>
      <c r="G9" s="190"/>
      <c r="H9" s="217"/>
      <c r="I9" s="217"/>
      <c r="J9" s="217"/>
      <c r="K9" s="217"/>
      <c r="L9" s="217"/>
      <c r="M9" s="190"/>
    </row>
    <row r="10" spans="1:17" s="180" customFormat="1" ht="35.1" customHeight="1">
      <c r="B10" s="511" t="s">
        <v>29</v>
      </c>
      <c r="C10" s="512"/>
      <c r="D10" s="512"/>
      <c r="E10" s="512"/>
      <c r="F10" s="512"/>
      <c r="G10" s="218">
        <f t="shared" ref="G10:L10" si="1">SUM(G11:G21)</f>
        <v>144484.45660872993</v>
      </c>
      <c r="H10" s="218">
        <f t="shared" si="1"/>
        <v>150098.163852742</v>
      </c>
      <c r="I10" s="218">
        <f t="shared" si="1"/>
        <v>159595.12732151858</v>
      </c>
      <c r="J10" s="218">
        <f t="shared" si="1"/>
        <v>167420.62607657793</v>
      </c>
      <c r="K10" s="218">
        <f t="shared" si="1"/>
        <v>169067.5957604865</v>
      </c>
      <c r="L10" s="218">
        <f t="shared" si="1"/>
        <v>182816.71662952486</v>
      </c>
      <c r="M10" s="190"/>
      <c r="N10" s="216"/>
      <c r="O10" s="193"/>
      <c r="P10" s="219"/>
    </row>
    <row r="11" spans="1:17" s="180" customFormat="1" ht="32.1" customHeight="1">
      <c r="B11" s="513" t="s">
        <v>30</v>
      </c>
      <c r="C11" s="513"/>
      <c r="D11" s="513"/>
      <c r="E11" s="513"/>
      <c r="F11" s="513"/>
      <c r="G11" s="192">
        <v>34091.390019642502</v>
      </c>
      <c r="H11" s="192">
        <v>31397.308642249402</v>
      </c>
      <c r="I11" s="192">
        <v>35124.834027646401</v>
      </c>
      <c r="J11" s="192">
        <v>42085.293787576098</v>
      </c>
      <c r="K11" s="192">
        <v>44913.399307334403</v>
      </c>
      <c r="L11" s="192">
        <v>48477.486387286102</v>
      </c>
      <c r="M11" s="220"/>
      <c r="N11" s="216"/>
      <c r="O11" s="193"/>
      <c r="P11" s="220"/>
      <c r="Q11" s="220"/>
    </row>
    <row r="12" spans="1:17" s="180" customFormat="1" ht="32.1" customHeight="1">
      <c r="B12" s="513" t="s">
        <v>106</v>
      </c>
      <c r="C12" s="513"/>
      <c r="D12" s="513"/>
      <c r="E12" s="513"/>
      <c r="F12" s="513"/>
      <c r="G12" s="192">
        <v>36451.831551678399</v>
      </c>
      <c r="H12" s="192">
        <v>36910.309263245203</v>
      </c>
      <c r="I12" s="192">
        <v>36584.269003549001</v>
      </c>
      <c r="J12" s="192">
        <v>36511.456292566501</v>
      </c>
      <c r="K12" s="192">
        <v>37854.200690457699</v>
      </c>
      <c r="L12" s="192">
        <v>36564.8023183763</v>
      </c>
      <c r="M12" s="192"/>
      <c r="N12" s="216"/>
      <c r="O12" s="193"/>
      <c r="P12" s="220"/>
      <c r="Q12" s="220"/>
    </row>
    <row r="13" spans="1:17" s="180" customFormat="1" ht="32.1" customHeight="1">
      <c r="B13" s="513" t="s">
        <v>58</v>
      </c>
      <c r="C13" s="513"/>
      <c r="D13" s="513"/>
      <c r="E13" s="513"/>
      <c r="F13" s="513"/>
      <c r="G13" s="192">
        <v>22264.540190441301</v>
      </c>
      <c r="H13" s="192">
        <v>23365.525917172101</v>
      </c>
      <c r="I13" s="192">
        <v>22094.060721615599</v>
      </c>
      <c r="J13" s="192">
        <v>22119.927424864902</v>
      </c>
      <c r="K13" s="192">
        <v>25668.250629293001</v>
      </c>
      <c r="L13" s="192">
        <v>25080.827451066802</v>
      </c>
      <c r="M13" s="192"/>
      <c r="N13" s="216"/>
      <c r="O13" s="193"/>
      <c r="P13" s="220"/>
      <c r="Q13" s="220"/>
    </row>
    <row r="14" spans="1:17" s="180" customFormat="1" ht="32.1" customHeight="1">
      <c r="B14" s="513" t="s">
        <v>89</v>
      </c>
      <c r="C14" s="513"/>
      <c r="D14" s="513"/>
      <c r="E14" s="513"/>
      <c r="F14" s="513"/>
      <c r="G14" s="192">
        <v>5031.7089965770101</v>
      </c>
      <c r="H14" s="192">
        <v>4468.6094703438202</v>
      </c>
      <c r="I14" s="192">
        <v>5401.3609482397997</v>
      </c>
      <c r="J14" s="192">
        <v>7990.6871228720302</v>
      </c>
      <c r="K14" s="192">
        <v>6260.1595387794996</v>
      </c>
      <c r="L14" s="192">
        <v>12704.2649327095</v>
      </c>
      <c r="M14" s="220"/>
      <c r="N14" s="216"/>
      <c r="O14" s="193"/>
      <c r="P14" s="220"/>
      <c r="Q14" s="220"/>
    </row>
    <row r="15" spans="1:17" s="180" customFormat="1" ht="32.1" customHeight="1">
      <c r="B15" s="513" t="s">
        <v>32</v>
      </c>
      <c r="C15" s="513"/>
      <c r="D15" s="513"/>
      <c r="E15" s="513"/>
      <c r="F15" s="513"/>
      <c r="G15" s="192">
        <v>13157.7202942861</v>
      </c>
      <c r="H15" s="192">
        <v>11772.455988289899</v>
      </c>
      <c r="I15" s="192">
        <v>12336.9315624762</v>
      </c>
      <c r="J15" s="192">
        <v>12690.435853626201</v>
      </c>
      <c r="K15" s="192">
        <v>12613.718029981201</v>
      </c>
      <c r="L15" s="192">
        <v>12809.195435477901</v>
      </c>
      <c r="M15" s="192"/>
      <c r="N15" s="216"/>
      <c r="O15" s="193"/>
      <c r="P15" s="220"/>
      <c r="Q15" s="220"/>
    </row>
    <row r="16" spans="1:17" s="180" customFormat="1" ht="32.1" customHeight="1">
      <c r="B16" s="513" t="s">
        <v>33</v>
      </c>
      <c r="C16" s="513"/>
      <c r="D16" s="513"/>
      <c r="E16" s="513"/>
      <c r="F16" s="513"/>
      <c r="G16" s="192">
        <v>10336.680942659101</v>
      </c>
      <c r="H16" s="192">
        <v>10495.9110826946</v>
      </c>
      <c r="I16" s="192">
        <v>10477.507697802401</v>
      </c>
      <c r="J16" s="192">
        <v>10769.816656511101</v>
      </c>
      <c r="K16" s="192">
        <v>11365.8263537281</v>
      </c>
      <c r="L16" s="192">
        <v>12294.602239804501</v>
      </c>
      <c r="M16" s="192"/>
      <c r="N16" s="216"/>
      <c r="O16" s="193"/>
      <c r="P16" s="220"/>
      <c r="Q16" s="220"/>
    </row>
    <row r="17" spans="1:17" s="180" customFormat="1" ht="32.1" customHeight="1">
      <c r="B17" s="513" t="s">
        <v>117</v>
      </c>
      <c r="C17" s="513"/>
      <c r="D17" s="513"/>
      <c r="E17" s="513"/>
      <c r="F17" s="513"/>
      <c r="G17" s="192">
        <v>5602.9277764489998</v>
      </c>
      <c r="H17" s="192">
        <v>5545.4627180669604</v>
      </c>
      <c r="I17" s="192">
        <v>7060.4756482336397</v>
      </c>
      <c r="J17" s="192">
        <v>4145.00848202617</v>
      </c>
      <c r="K17" s="192">
        <v>4792.1517247204602</v>
      </c>
      <c r="L17" s="192">
        <v>5546.6376195335097</v>
      </c>
      <c r="M17" s="192"/>
      <c r="N17" s="216"/>
      <c r="O17" s="193"/>
      <c r="P17" s="220"/>
      <c r="Q17" s="220"/>
    </row>
    <row r="18" spans="1:17" s="180" customFormat="1" ht="32.1" customHeight="1">
      <c r="B18" s="513" t="s">
        <v>35</v>
      </c>
      <c r="C18" s="513"/>
      <c r="D18" s="513"/>
      <c r="E18" s="513"/>
      <c r="F18" s="513"/>
      <c r="G18" s="192">
        <v>2186.7930637499999</v>
      </c>
      <c r="H18" s="192">
        <v>2329.5338087499999</v>
      </c>
      <c r="I18" s="192">
        <v>2785.5719581919798</v>
      </c>
      <c r="J18" s="192">
        <v>3419.9546351051299</v>
      </c>
      <c r="K18" s="192">
        <v>3532.9885129530899</v>
      </c>
      <c r="L18" s="192">
        <v>5198.5905473431203</v>
      </c>
      <c r="M18" s="192"/>
      <c r="N18" s="216"/>
      <c r="O18" s="193"/>
      <c r="P18" s="220"/>
      <c r="Q18" s="220"/>
    </row>
    <row r="19" spans="1:17" s="180" customFormat="1" ht="32.1" customHeight="1">
      <c r="B19" s="513" t="s">
        <v>108</v>
      </c>
      <c r="C19" s="513"/>
      <c r="D19" s="513"/>
      <c r="E19" s="513"/>
      <c r="F19" s="513"/>
      <c r="G19" s="192">
        <v>900.90222200000005</v>
      </c>
      <c r="H19" s="192">
        <v>901.99440900000002</v>
      </c>
      <c r="I19" s="192">
        <v>1780.78731894558</v>
      </c>
      <c r="J19" s="192">
        <v>2299.5748851436101</v>
      </c>
      <c r="K19" s="192">
        <v>2657.5675881351999</v>
      </c>
      <c r="L19" s="192">
        <v>2979.2506105400398</v>
      </c>
      <c r="M19" s="192"/>
      <c r="N19" s="216"/>
      <c r="O19" s="193"/>
      <c r="P19" s="220"/>
      <c r="Q19" s="220"/>
    </row>
    <row r="20" spans="1:17" s="180" customFormat="1" ht="32.1" customHeight="1">
      <c r="B20" s="513" t="s">
        <v>36</v>
      </c>
      <c r="C20" s="513"/>
      <c r="D20" s="513"/>
      <c r="E20" s="513"/>
      <c r="F20" s="513"/>
      <c r="G20" s="192">
        <v>1860.8254497888199</v>
      </c>
      <c r="H20" s="192">
        <v>1984.323872743</v>
      </c>
      <c r="I20" s="192">
        <v>1983.3669278182699</v>
      </c>
      <c r="J20" s="192">
        <v>2436.8875774694102</v>
      </c>
      <c r="K20" s="192">
        <v>2771.68276575046</v>
      </c>
      <c r="L20" s="192">
        <v>2999.1619258174801</v>
      </c>
      <c r="M20" s="192"/>
      <c r="N20" s="216"/>
      <c r="O20" s="193"/>
      <c r="P20" s="220"/>
      <c r="Q20" s="220"/>
    </row>
    <row r="21" spans="1:17" s="180" customFormat="1" ht="32.1" customHeight="1">
      <c r="B21" s="513" t="s">
        <v>118</v>
      </c>
      <c r="C21" s="513"/>
      <c r="D21" s="513"/>
      <c r="E21" s="513"/>
      <c r="F21" s="513"/>
      <c r="G21" s="192">
        <v>12599.1361014577</v>
      </c>
      <c r="H21" s="192">
        <v>20926.728680187</v>
      </c>
      <c r="I21" s="192">
        <v>23965.961506999702</v>
      </c>
      <c r="J21" s="192">
        <v>22951.583358816799</v>
      </c>
      <c r="K21" s="192">
        <v>16637.650619353401</v>
      </c>
      <c r="L21" s="192">
        <v>18161.897161569599</v>
      </c>
      <c r="M21" s="192"/>
      <c r="N21" s="216"/>
      <c r="O21" s="193"/>
    </row>
    <row r="22" spans="1:17" s="221" customFormat="1" ht="32.1" customHeight="1">
      <c r="A22" s="180"/>
      <c r="B22" s="510"/>
      <c r="C22" s="510"/>
      <c r="D22" s="510"/>
      <c r="E22" s="510"/>
      <c r="F22" s="510"/>
      <c r="G22" s="193"/>
      <c r="H22" s="193"/>
      <c r="I22" s="193"/>
      <c r="J22" s="193"/>
      <c r="K22" s="193"/>
      <c r="L22" s="193"/>
      <c r="M22" s="192"/>
      <c r="N22" s="216"/>
      <c r="O22" s="193"/>
    </row>
    <row r="23" spans="1:17" s="180" customFormat="1" ht="35.1" customHeight="1">
      <c r="B23" s="511" t="s">
        <v>114</v>
      </c>
      <c r="C23" s="512"/>
      <c r="D23" s="512"/>
      <c r="E23" s="512"/>
      <c r="F23" s="512"/>
      <c r="G23" s="218">
        <f>SUM(G24:G26)</f>
        <v>12492.62563473447</v>
      </c>
      <c r="H23" s="218">
        <f>SUM(H24:H26)</f>
        <v>12725.7682078742</v>
      </c>
      <c r="I23" s="218">
        <f>SUM(I24:I26)</f>
        <v>16835.291580220081</v>
      </c>
      <c r="J23" s="218">
        <f>SUM(J24:J26)</f>
        <v>19188.300480125217</v>
      </c>
      <c r="K23" s="218">
        <f>SUM(K24:K26)</f>
        <v>19173.750097437842</v>
      </c>
      <c r="L23" s="1">
        <f t="shared" ref="L23" si="2">SUM(L24:L26)</f>
        <v>19678.235388962792</v>
      </c>
      <c r="M23" s="190"/>
      <c r="N23" s="216"/>
      <c r="O23" s="193"/>
      <c r="Q23" s="193"/>
    </row>
    <row r="24" spans="1:17" s="180" customFormat="1" ht="32.1" customHeight="1">
      <c r="B24" s="509" t="s">
        <v>116</v>
      </c>
      <c r="C24" s="509"/>
      <c r="D24" s="509"/>
      <c r="E24" s="509"/>
      <c r="F24" s="509"/>
      <c r="G24" s="192">
        <v>4148.4664645538796</v>
      </c>
      <c r="H24" s="193">
        <v>4541.1825955930699</v>
      </c>
      <c r="I24" s="193">
        <v>4763.0939848159796</v>
      </c>
      <c r="J24" s="193">
        <v>5618.2453808603696</v>
      </c>
      <c r="K24" s="192">
        <v>6349.4353592126399</v>
      </c>
      <c r="L24" s="2">
        <v>6569.6510489217699</v>
      </c>
      <c r="M24" s="192"/>
      <c r="N24" s="216"/>
      <c r="O24" s="193"/>
    </row>
    <row r="25" spans="1:17" s="180" customFormat="1" ht="32.1" customHeight="1">
      <c r="B25" s="509" t="s">
        <v>109</v>
      </c>
      <c r="C25" s="509"/>
      <c r="D25" s="509"/>
      <c r="E25" s="509"/>
      <c r="F25" s="509"/>
      <c r="G25" s="192">
        <v>1939</v>
      </c>
      <c r="H25" s="193">
        <v>2220.0548524772698</v>
      </c>
      <c r="I25" s="193">
        <v>2479.3641371312101</v>
      </c>
      <c r="J25" s="193">
        <v>3153.2988369859499</v>
      </c>
      <c r="K25" s="192">
        <v>2907.3964625359699</v>
      </c>
      <c r="L25" s="2">
        <v>2692.8573543450202</v>
      </c>
      <c r="M25" s="192"/>
      <c r="N25" s="216"/>
      <c r="O25" s="193"/>
    </row>
    <row r="26" spans="1:17" s="180" customFormat="1" ht="32.1" customHeight="1">
      <c r="B26" s="509" t="s">
        <v>119</v>
      </c>
      <c r="C26" s="509"/>
      <c r="D26" s="509"/>
      <c r="E26" s="509"/>
      <c r="F26" s="509"/>
      <c r="G26" s="192">
        <v>6405.1591701805901</v>
      </c>
      <c r="H26" s="193">
        <v>5964.5307598038598</v>
      </c>
      <c r="I26" s="193">
        <v>9592.8334582728894</v>
      </c>
      <c r="J26" s="193">
        <v>10416.756262278899</v>
      </c>
      <c r="K26" s="192">
        <v>9916.9182756892296</v>
      </c>
      <c r="L26" s="2">
        <v>10415.726985695999</v>
      </c>
      <c r="M26" s="192"/>
      <c r="N26" s="216"/>
      <c r="O26" s="193"/>
    </row>
    <row r="27" spans="1:17" s="221" customFormat="1" ht="32.1" customHeight="1">
      <c r="A27" s="180"/>
      <c r="B27" s="510"/>
      <c r="C27" s="510"/>
      <c r="D27" s="510"/>
      <c r="E27" s="510"/>
      <c r="F27" s="510"/>
      <c r="G27" s="192"/>
      <c r="H27" s="192"/>
      <c r="I27" s="192"/>
      <c r="J27" s="192"/>
      <c r="K27" s="192"/>
      <c r="L27" s="192"/>
      <c r="M27" s="192"/>
      <c r="N27" s="216"/>
      <c r="O27" s="193"/>
    </row>
    <row r="28" spans="1:17" s="180" customFormat="1" ht="35.1" customHeight="1">
      <c r="B28" s="511" t="s">
        <v>113</v>
      </c>
      <c r="C28" s="512"/>
      <c r="D28" s="512"/>
      <c r="E28" s="512"/>
      <c r="F28" s="512"/>
      <c r="G28" s="218">
        <f t="shared" ref="G28:L28" si="3">SUM(G29:G32)</f>
        <v>48021.418774682519</v>
      </c>
      <c r="H28" s="218">
        <f t="shared" si="3"/>
        <v>48956.329640701748</v>
      </c>
      <c r="I28" s="218">
        <f t="shared" si="3"/>
        <v>51926.455061588553</v>
      </c>
      <c r="J28" s="218">
        <f t="shared" si="3"/>
        <v>50503.559874309183</v>
      </c>
      <c r="K28" s="218">
        <f t="shared" si="3"/>
        <v>53630.242952470973</v>
      </c>
      <c r="L28" s="218">
        <f t="shared" si="3"/>
        <v>55831.595799355113</v>
      </c>
      <c r="M28" s="190"/>
      <c r="N28" s="216"/>
      <c r="O28" s="193"/>
    </row>
    <row r="29" spans="1:17" s="180" customFormat="1" ht="32.1" customHeight="1">
      <c r="B29" s="509" t="s">
        <v>43</v>
      </c>
      <c r="C29" s="509"/>
      <c r="D29" s="509"/>
      <c r="E29" s="509"/>
      <c r="F29" s="509"/>
      <c r="G29" s="192">
        <v>30667.243461496299</v>
      </c>
      <c r="H29" s="193">
        <v>33785.5961786158</v>
      </c>
      <c r="I29" s="193">
        <v>37567.2300581214</v>
      </c>
      <c r="J29" s="193">
        <v>35402.073292821296</v>
      </c>
      <c r="K29" s="192">
        <v>36691.9723177052</v>
      </c>
      <c r="L29" s="192">
        <v>37337.646650342103</v>
      </c>
      <c r="M29" s="192"/>
      <c r="N29" s="216"/>
      <c r="O29" s="193"/>
    </row>
    <row r="30" spans="1:17" s="180" customFormat="1" ht="32.1" customHeight="1">
      <c r="B30" s="509" t="s">
        <v>44</v>
      </c>
      <c r="C30" s="509"/>
      <c r="D30" s="509"/>
      <c r="E30" s="509"/>
      <c r="F30" s="509"/>
      <c r="G30" s="192">
        <v>8195</v>
      </c>
      <c r="H30" s="193">
        <v>8301.8561389999995</v>
      </c>
      <c r="I30" s="193">
        <v>7666.4164554982599</v>
      </c>
      <c r="J30" s="193">
        <v>7514.8203348916604</v>
      </c>
      <c r="K30" s="192">
        <v>8470.1243105471694</v>
      </c>
      <c r="L30" s="192">
        <v>9646.2299142626907</v>
      </c>
      <c r="M30" s="192"/>
      <c r="N30" s="216"/>
      <c r="O30" s="193"/>
    </row>
    <row r="31" spans="1:17" s="180" customFormat="1" ht="32.1" customHeight="1">
      <c r="B31" s="509" t="s">
        <v>107</v>
      </c>
      <c r="C31" s="509"/>
      <c r="D31" s="509"/>
      <c r="E31" s="509"/>
      <c r="F31" s="509"/>
      <c r="G31" s="192">
        <v>1247.64086172727</v>
      </c>
      <c r="H31" s="193">
        <v>1163.74605372727</v>
      </c>
      <c r="I31" s="193">
        <v>1766.2500584347499</v>
      </c>
      <c r="J31" s="193">
        <v>1919.9856991976999</v>
      </c>
      <c r="K31" s="192">
        <v>1994.8275773978501</v>
      </c>
      <c r="L31" s="192">
        <v>2099.44911921727</v>
      </c>
      <c r="M31" s="192"/>
      <c r="N31" s="216"/>
      <c r="O31" s="193"/>
    </row>
    <row r="32" spans="1:17" s="180" customFormat="1" ht="32.1" customHeight="1">
      <c r="B32" s="509" t="s">
        <v>120</v>
      </c>
      <c r="C32" s="509"/>
      <c r="D32" s="509"/>
      <c r="E32" s="509"/>
      <c r="F32" s="509"/>
      <c r="G32" s="192">
        <v>7911.5344514589497</v>
      </c>
      <c r="H32" s="192">
        <v>5705.1312693586797</v>
      </c>
      <c r="I32" s="192">
        <v>4926.5584895341399</v>
      </c>
      <c r="J32" s="192">
        <v>5666.6805473985296</v>
      </c>
      <c r="K32" s="192">
        <v>6473.3187468207498</v>
      </c>
      <c r="L32" s="192">
        <v>6748.2701155330396</v>
      </c>
      <c r="M32" s="192"/>
      <c r="N32" s="216"/>
      <c r="O32" s="193"/>
    </row>
    <row r="33" spans="1:15" s="221" customFormat="1" ht="32.1" customHeight="1">
      <c r="A33" s="180"/>
      <c r="B33" s="510"/>
      <c r="C33" s="510"/>
      <c r="D33" s="510"/>
      <c r="E33" s="510"/>
      <c r="F33" s="510"/>
      <c r="G33" s="193"/>
      <c r="H33" s="193"/>
      <c r="I33" s="193"/>
      <c r="J33" s="193"/>
      <c r="K33" s="193"/>
      <c r="L33" s="193"/>
      <c r="M33" s="192"/>
      <c r="N33" s="216"/>
      <c r="O33" s="193"/>
    </row>
    <row r="34" spans="1:15" s="180" customFormat="1" ht="35.1" customHeight="1">
      <c r="B34" s="511" t="s">
        <v>47</v>
      </c>
      <c r="C34" s="512"/>
      <c r="D34" s="512"/>
      <c r="E34" s="512"/>
      <c r="F34" s="512"/>
      <c r="G34" s="218">
        <f t="shared" ref="G34:L34" si="4">SUM(G35:G37)</f>
        <v>20339.644642886971</v>
      </c>
      <c r="H34" s="218">
        <f t="shared" si="4"/>
        <v>19904.977279015358</v>
      </c>
      <c r="I34" s="218">
        <f t="shared" si="4"/>
        <v>20799.291307657877</v>
      </c>
      <c r="J34" s="218">
        <f t="shared" si="4"/>
        <v>20131.344846002517</v>
      </c>
      <c r="K34" s="218">
        <f t="shared" si="4"/>
        <v>20781.196764765729</v>
      </c>
      <c r="L34" s="218">
        <f t="shared" si="4"/>
        <v>22145.521883719397</v>
      </c>
      <c r="M34" s="190"/>
      <c r="N34" s="216"/>
      <c r="O34" s="193"/>
    </row>
    <row r="35" spans="1:15" s="180" customFormat="1" ht="32.1" customHeight="1">
      <c r="B35" s="509" t="s">
        <v>48</v>
      </c>
      <c r="C35" s="509"/>
      <c r="D35" s="509"/>
      <c r="E35" s="509"/>
      <c r="F35" s="509"/>
      <c r="G35" s="192">
        <v>13755.8561922318</v>
      </c>
      <c r="H35" s="193">
        <v>13535.6813993465</v>
      </c>
      <c r="I35" s="193">
        <v>14048.2019926009</v>
      </c>
      <c r="J35" s="193">
        <v>13273.3382788537</v>
      </c>
      <c r="K35" s="192">
        <v>13211.558069139501</v>
      </c>
      <c r="L35" s="192">
        <v>14297.8345346517</v>
      </c>
      <c r="M35" s="192"/>
      <c r="N35" s="216"/>
      <c r="O35" s="193"/>
    </row>
    <row r="36" spans="1:15" s="180" customFormat="1" ht="32.1" customHeight="1">
      <c r="B36" s="509" t="s">
        <v>49</v>
      </c>
      <c r="C36" s="509"/>
      <c r="D36" s="509"/>
      <c r="E36" s="509"/>
      <c r="F36" s="509"/>
      <c r="G36" s="192">
        <v>3180.5714546551699</v>
      </c>
      <c r="H36" s="193">
        <v>3254.5087318717201</v>
      </c>
      <c r="I36" s="193">
        <v>3693.5682919597202</v>
      </c>
      <c r="J36" s="193">
        <v>3476.2601719557601</v>
      </c>
      <c r="K36" s="192">
        <v>3744.78008519486</v>
      </c>
      <c r="L36" s="192">
        <v>3766.62848090642</v>
      </c>
      <c r="M36" s="192"/>
      <c r="N36" s="216"/>
      <c r="O36" s="193"/>
    </row>
    <row r="37" spans="1:15" s="180" customFormat="1" ht="32.1" customHeight="1">
      <c r="B37" s="509" t="s">
        <v>121</v>
      </c>
      <c r="C37" s="509"/>
      <c r="D37" s="509"/>
      <c r="E37" s="509"/>
      <c r="F37" s="509"/>
      <c r="G37" s="192">
        <v>3403.2169960000001</v>
      </c>
      <c r="H37" s="192">
        <v>3114.7871477971398</v>
      </c>
      <c r="I37" s="192">
        <v>3057.5210230972598</v>
      </c>
      <c r="J37" s="192">
        <v>3381.7463951930599</v>
      </c>
      <c r="K37" s="192">
        <v>3824.8586104313699</v>
      </c>
      <c r="L37" s="192">
        <v>4081.0588681612799</v>
      </c>
      <c r="M37" s="192"/>
      <c r="N37" s="216"/>
      <c r="O37" s="193"/>
    </row>
    <row r="38" spans="1:15" s="221" customFormat="1" ht="32.1" customHeight="1">
      <c r="A38" s="180"/>
      <c r="B38" s="510"/>
      <c r="C38" s="510"/>
      <c r="D38" s="510"/>
      <c r="E38" s="510"/>
      <c r="F38" s="510"/>
      <c r="G38" s="193"/>
      <c r="H38" s="193"/>
      <c r="I38" s="193"/>
      <c r="J38" s="193"/>
      <c r="K38" s="193"/>
      <c r="L38" s="193"/>
      <c r="M38" s="192"/>
      <c r="N38" s="216"/>
      <c r="O38" s="193"/>
    </row>
    <row r="39" spans="1:15" s="180" customFormat="1" ht="35.1" customHeight="1">
      <c r="B39" s="511" t="s">
        <v>112</v>
      </c>
      <c r="C39" s="512"/>
      <c r="D39" s="512"/>
      <c r="E39" s="512"/>
      <c r="F39" s="512"/>
      <c r="G39" s="218">
        <f t="shared" ref="G39:L39" si="5">SUM(G40:G43)</f>
        <v>50510.928073659335</v>
      </c>
      <c r="H39" s="218">
        <f t="shared" si="5"/>
        <v>49323.844777153303</v>
      </c>
      <c r="I39" s="218">
        <f t="shared" si="5"/>
        <v>48907.881829596925</v>
      </c>
      <c r="J39" s="218">
        <f t="shared" si="5"/>
        <v>42914.669275744665</v>
      </c>
      <c r="K39" s="218">
        <f t="shared" si="5"/>
        <v>41374.747215194264</v>
      </c>
      <c r="L39" s="218">
        <f t="shared" si="5"/>
        <v>43744.5346534524</v>
      </c>
      <c r="M39" s="190"/>
      <c r="N39" s="216"/>
      <c r="O39" s="193"/>
    </row>
    <row r="40" spans="1:15" s="180" customFormat="1" ht="32.1" customHeight="1">
      <c r="B40" s="509" t="s">
        <v>110</v>
      </c>
      <c r="C40" s="509"/>
      <c r="D40" s="509"/>
      <c r="E40" s="509"/>
      <c r="F40" s="509"/>
      <c r="G40" s="192">
        <v>37902.338665499999</v>
      </c>
      <c r="H40" s="193">
        <v>35648.9990015</v>
      </c>
      <c r="I40" s="193">
        <v>33906.085243940201</v>
      </c>
      <c r="J40" s="193">
        <v>30445.3288602832</v>
      </c>
      <c r="K40" s="193">
        <v>30292.886156027998</v>
      </c>
      <c r="L40" s="193">
        <v>30855.590125154398</v>
      </c>
      <c r="M40" s="192"/>
      <c r="N40" s="216"/>
      <c r="O40" s="193"/>
    </row>
    <row r="41" spans="1:15" s="180" customFormat="1" ht="32.1" customHeight="1">
      <c r="B41" s="509" t="s">
        <v>111</v>
      </c>
      <c r="C41" s="509"/>
      <c r="D41" s="509"/>
      <c r="E41" s="509"/>
      <c r="F41" s="509"/>
      <c r="G41" s="192">
        <v>3731.7463720000001</v>
      </c>
      <c r="H41" s="193">
        <v>3754.6893110000001</v>
      </c>
      <c r="I41" s="193">
        <v>2893.7653188700101</v>
      </c>
      <c r="J41" s="193">
        <v>3142.4301573268099</v>
      </c>
      <c r="K41" s="193">
        <v>2696.9884778927499</v>
      </c>
      <c r="L41" s="193">
        <v>3222.8160234258098</v>
      </c>
      <c r="M41" s="192"/>
      <c r="N41" s="216"/>
      <c r="O41" s="193"/>
    </row>
    <row r="42" spans="1:15" s="180" customFormat="1" ht="32.1" customHeight="1">
      <c r="B42" s="509" t="s">
        <v>54</v>
      </c>
      <c r="C42" s="509"/>
      <c r="D42" s="509"/>
      <c r="E42" s="509"/>
      <c r="F42" s="509"/>
      <c r="G42" s="192">
        <v>2618.82403833333</v>
      </c>
      <c r="H42" s="193">
        <v>870.38466860000005</v>
      </c>
      <c r="I42" s="193">
        <v>1082.60450469121</v>
      </c>
      <c r="J42" s="193">
        <v>1532.06755629905</v>
      </c>
      <c r="K42" s="193">
        <v>1690.5523500449999</v>
      </c>
      <c r="L42" s="193">
        <v>1806.63990995833</v>
      </c>
      <c r="M42" s="192"/>
      <c r="N42" s="216"/>
      <c r="O42" s="193"/>
    </row>
    <row r="43" spans="1:15" s="180" customFormat="1" ht="32.1" customHeight="1">
      <c r="B43" s="509" t="s">
        <v>122</v>
      </c>
      <c r="C43" s="509"/>
      <c r="D43" s="509"/>
      <c r="E43" s="509"/>
      <c r="F43" s="509"/>
      <c r="G43" s="192">
        <v>6258.0189978259996</v>
      </c>
      <c r="H43" s="192">
        <v>9049.7717960532991</v>
      </c>
      <c r="I43" s="192">
        <v>11025.4267620955</v>
      </c>
      <c r="J43" s="192">
        <v>7794.8427018355997</v>
      </c>
      <c r="K43" s="192">
        <v>6694.3202312285102</v>
      </c>
      <c r="L43" s="192">
        <v>7859.4885949138597</v>
      </c>
      <c r="M43" s="192"/>
      <c r="N43" s="216"/>
      <c r="O43" s="193"/>
    </row>
    <row r="44" spans="1:15" s="396" customFormat="1" ht="32.1" customHeight="1">
      <c r="A44" s="390"/>
      <c r="B44" s="508"/>
      <c r="C44" s="508"/>
      <c r="D44" s="508"/>
      <c r="E44" s="508"/>
      <c r="F44" s="508"/>
      <c r="G44" s="390"/>
      <c r="H44" s="390"/>
      <c r="I44" s="390"/>
      <c r="J44" s="390"/>
      <c r="K44" s="390"/>
      <c r="L44" s="389"/>
      <c r="M44" s="388"/>
      <c r="N44" s="394"/>
      <c r="O44" s="395"/>
    </row>
    <row r="45" spans="1:15" s="393" customFormat="1" ht="32.1" customHeight="1">
      <c r="A45" s="391"/>
      <c r="B45" s="195"/>
      <c r="C45" s="195"/>
      <c r="D45" s="195"/>
      <c r="E45" s="195"/>
      <c r="F45" s="195"/>
      <c r="G45" s="195"/>
      <c r="H45" s="195"/>
      <c r="I45" s="195"/>
      <c r="J45" s="195"/>
      <c r="K45" s="328"/>
      <c r="L45" s="392"/>
      <c r="M45" s="387"/>
    </row>
    <row r="46" spans="1:15" s="180" customFormat="1" ht="35.1" customHeight="1">
      <c r="B46" s="511" t="s">
        <v>56</v>
      </c>
      <c r="C46" s="512"/>
      <c r="D46" s="512"/>
      <c r="E46" s="512"/>
      <c r="F46" s="512"/>
      <c r="G46" s="190">
        <v>89114.491547794896</v>
      </c>
      <c r="H46" s="218">
        <v>86741.697979373203</v>
      </c>
      <c r="I46" s="190">
        <v>91711.881987422705</v>
      </c>
      <c r="J46" s="190">
        <v>102163.344095868</v>
      </c>
      <c r="K46" s="190">
        <v>105688.261348933</v>
      </c>
      <c r="L46" s="190">
        <v>115800.457428554</v>
      </c>
      <c r="M46" s="190"/>
      <c r="N46" s="181"/>
    </row>
    <row r="47" spans="1:15" s="180" customFormat="1" ht="35.1" customHeight="1">
      <c r="B47" s="511" t="s">
        <v>85</v>
      </c>
      <c r="C47" s="512"/>
      <c r="D47" s="512"/>
      <c r="E47" s="512"/>
      <c r="F47" s="512"/>
      <c r="G47" s="190">
        <v>44474.465959806599</v>
      </c>
      <c r="H47" s="218">
        <v>45967</v>
      </c>
      <c r="I47" s="190">
        <v>49959.344185644397</v>
      </c>
      <c r="J47" s="190">
        <v>48700.958543593697</v>
      </c>
      <c r="K47" s="190">
        <v>51099.438760423101</v>
      </c>
      <c r="L47" s="190">
        <v>53020.417995898199</v>
      </c>
      <c r="M47" s="190"/>
      <c r="N47" s="181"/>
    </row>
    <row r="48" spans="1:15" s="397" customFormat="1" ht="32.1" customHeight="1">
      <c r="A48" s="390"/>
      <c r="B48" s="508"/>
      <c r="C48" s="508"/>
      <c r="D48" s="508"/>
      <c r="E48" s="508"/>
      <c r="F48" s="508"/>
      <c r="G48" s="390"/>
      <c r="H48" s="390"/>
      <c r="I48" s="390"/>
      <c r="J48" s="390"/>
      <c r="K48" s="390"/>
      <c r="L48" s="390"/>
      <c r="M48" s="388"/>
    </row>
    <row r="49" spans="1:12" s="180" customFormat="1" ht="20.100000000000001" customHeight="1">
      <c r="B49" s="321"/>
      <c r="C49" s="321"/>
      <c r="D49" s="321"/>
      <c r="E49" s="321"/>
      <c r="F49" s="321"/>
      <c r="G49" s="321"/>
      <c r="H49" s="321"/>
      <c r="I49" s="321"/>
      <c r="J49" s="321"/>
      <c r="K49" s="328"/>
      <c r="L49" s="321"/>
    </row>
    <row r="50" spans="1:12" ht="20.100000000000001" customHeight="1">
      <c r="B50" s="514" t="s">
        <v>92</v>
      </c>
      <c r="C50" s="514"/>
      <c r="D50" s="514"/>
      <c r="F50" s="181" t="s">
        <v>87</v>
      </c>
      <c r="I50" s="199"/>
      <c r="J50" s="180"/>
      <c r="K50" s="180"/>
      <c r="L50" s="180"/>
    </row>
    <row r="51" spans="1:12" ht="20.100000000000001" customHeight="1">
      <c r="C51" s="200"/>
      <c r="D51" s="200"/>
      <c r="E51" s="181"/>
      <c r="G51" s="181"/>
      <c r="H51" s="181"/>
      <c r="I51" s="181"/>
    </row>
    <row r="52" spans="1:12" ht="15.6">
      <c r="C52" s="200"/>
      <c r="D52" s="200"/>
      <c r="E52" s="200"/>
    </row>
    <row r="53" spans="1:12" ht="15.75" customHeight="1">
      <c r="A53" s="534"/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</row>
  </sheetData>
  <mergeCells count="45">
    <mergeCell ref="B16:F16"/>
    <mergeCell ref="B3:L3"/>
    <mergeCell ref="B5:L5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53:L53"/>
    <mergeCell ref="B41:F41"/>
    <mergeCell ref="B42:F42"/>
    <mergeCell ref="B43:F43"/>
    <mergeCell ref="B44:F44"/>
    <mergeCell ref="B46:F46"/>
    <mergeCell ref="B47:F47"/>
    <mergeCell ref="B48:F48"/>
    <mergeCell ref="B50:D50"/>
  </mergeCells>
  <printOptions horizontalCentered="1"/>
  <pageMargins left="0.51181102362204722" right="0.51181102362204722" top="0.23622047244094491" bottom="0" header="0.19685039370078741" footer="0"/>
  <pageSetup paperSize="9" scale="51" firstPageNumber="2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T1 a&amp;b</vt:lpstr>
      <vt:lpstr>T1 a&amp;b (samb)</vt:lpstr>
      <vt:lpstr>T1 c&amp;d</vt:lpstr>
      <vt:lpstr>T1 c&amp;d (samb)</vt:lpstr>
      <vt:lpstr>T1 e</vt:lpstr>
      <vt:lpstr>T1 e (samb)</vt:lpstr>
      <vt:lpstr>T2 Aff </vt:lpstr>
      <vt:lpstr>T2 Aff (samb)</vt:lpstr>
      <vt:lpstr>T2 TO </vt:lpstr>
      <vt:lpstr>T2 TO (samb)</vt:lpstr>
      <vt:lpstr>T2 Emp </vt:lpstr>
      <vt:lpstr>T2 Emp (samb)</vt:lpstr>
      <vt:lpstr>T2 COE </vt:lpstr>
      <vt:lpstr>T2 COE (samb)</vt:lpstr>
      <vt:lpstr>T2 Aset </vt:lpstr>
      <vt:lpstr>T2 Aset (samb)</vt:lpstr>
      <vt:lpstr>'T1 a&amp;b'!Print_Area</vt:lpstr>
      <vt:lpstr>'T1 a&amp;b (samb)'!Print_Area</vt:lpstr>
      <vt:lpstr>'T1 c&amp;d'!Print_Area</vt:lpstr>
      <vt:lpstr>'T1 c&amp;d (samb)'!Print_Area</vt:lpstr>
      <vt:lpstr>'T1 e'!Print_Area</vt:lpstr>
      <vt:lpstr>'T1 e (samb)'!Print_Area</vt:lpstr>
      <vt:lpstr>'T2 Aff '!Print_Area</vt:lpstr>
      <vt:lpstr>'T2 Aff (samb)'!Print_Area</vt:lpstr>
      <vt:lpstr>'T2 Aset '!Print_Area</vt:lpstr>
      <vt:lpstr>'T2 Aset (samb)'!Print_Area</vt:lpstr>
      <vt:lpstr>'T2 COE '!Print_Area</vt:lpstr>
      <vt:lpstr>'T2 COE (samb)'!Print_Area</vt:lpstr>
      <vt:lpstr>'T2 Emp '!Print_Area</vt:lpstr>
      <vt:lpstr>'T2 Emp (samb)'!Print_Area</vt:lpstr>
      <vt:lpstr>'T2 TO '!Print_Area</vt:lpstr>
      <vt:lpstr>'T2 TO (samb)'!Print_Area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Kumutha Shanmugam</dc:creator>
  <cp:lastModifiedBy>Amirah Nur Ahmad</cp:lastModifiedBy>
  <cp:lastPrinted>2024-11-22T08:03:35Z</cp:lastPrinted>
  <dcterms:created xsi:type="dcterms:W3CDTF">2016-07-20T04:06:00Z</dcterms:created>
  <dcterms:modified xsi:type="dcterms:W3CDTF">2024-11-26T10:01:54Z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