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A7A8E52F-2192-437E-A071-BF40A5162FB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B27" i="1" l="1"/>
  <c r="B24" i="1"/>
  <c r="B21" i="1"/>
  <c r="B18" i="1"/>
  <c r="B15" i="1"/>
  <c r="D15" i="1" l="1"/>
  <c r="E15" i="1"/>
  <c r="E11" i="1" s="1"/>
  <c r="D18" i="1"/>
  <c r="D11" i="1" s="1"/>
  <c r="E18" i="1"/>
  <c r="I19" i="1" s="1"/>
  <c r="D21" i="1"/>
  <c r="K22" i="1" s="1"/>
  <c r="E21" i="1"/>
  <c r="I22" i="1" s="1"/>
  <c r="D24" i="1"/>
  <c r="E24" i="1"/>
  <c r="D27" i="1"/>
  <c r="E27" i="1"/>
  <c r="I28" i="1" s="1"/>
  <c r="C27" i="1"/>
  <c r="C24" i="1"/>
  <c r="C21" i="1"/>
  <c r="C18" i="1"/>
  <c r="C15" i="1"/>
  <c r="K17" i="1"/>
  <c r="K18" i="1"/>
  <c r="K20" i="1"/>
  <c r="K21" i="1"/>
  <c r="K23" i="1"/>
  <c r="K24" i="1"/>
  <c r="K26" i="1"/>
  <c r="K27" i="1"/>
  <c r="K29" i="1"/>
  <c r="K42" i="1"/>
  <c r="J42" i="1"/>
  <c r="I42" i="1"/>
  <c r="F41" i="1"/>
  <c r="K40" i="1"/>
  <c r="J40" i="1"/>
  <c r="I40" i="1"/>
  <c r="K39" i="1"/>
  <c r="J39" i="1"/>
  <c r="I39" i="1"/>
  <c r="F38" i="1"/>
  <c r="K37" i="1"/>
  <c r="J37" i="1"/>
  <c r="I37" i="1"/>
  <c r="K36" i="1"/>
  <c r="J36" i="1"/>
  <c r="I36" i="1"/>
  <c r="F35" i="1"/>
  <c r="K34" i="1"/>
  <c r="J34" i="1"/>
  <c r="I34" i="1"/>
  <c r="K33" i="1"/>
  <c r="J33" i="1"/>
  <c r="I33" i="1"/>
  <c r="F32" i="1"/>
  <c r="K28" i="1"/>
  <c r="K25" i="1"/>
  <c r="K35" i="1"/>
  <c r="K16" i="1"/>
  <c r="B11" i="1"/>
  <c r="K19" i="1"/>
  <c r="J41" i="1"/>
  <c r="J32" i="1"/>
  <c r="I32" i="1"/>
  <c r="I41" i="1"/>
  <c r="K32" i="1"/>
  <c r="I35" i="1"/>
  <c r="K41" i="1"/>
  <c r="J38" i="1"/>
  <c r="J35" i="1"/>
  <c r="H28" i="1" l="1"/>
  <c r="H16" i="1"/>
  <c r="H11" i="1"/>
  <c r="H19" i="1"/>
  <c r="H25" i="1"/>
  <c r="H22" i="1"/>
  <c r="I16" i="1"/>
  <c r="I25" i="1"/>
  <c r="K38" i="1"/>
  <c r="I38" i="1"/>
  <c r="C11" i="1"/>
  <c r="G16" i="1" l="1"/>
  <c r="G28" i="1"/>
  <c r="G25" i="1"/>
  <c r="G22" i="1"/>
  <c r="G19" i="1"/>
</calcChain>
</file>

<file path=xl/sharedStrings.xml><?xml version="1.0" encoding="utf-8"?>
<sst xmlns="http://schemas.openxmlformats.org/spreadsheetml/2006/main" count="29" uniqueCount="25">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</sst>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5" fontId="1" fillId="6" borderId="1" xfId="0" applyNumberFormat="1" applyFont="1" applyFill="1" applyBorder="1"/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9" fontId="0" fillId="0" borderId="0" xfId="0" applyNumberFormat="1"/>
    <xf numFmtId="169" fontId="6" fillId="8" borderId="5" xfId="0" applyNumberFormat="1" applyFont="1" applyFill="1" applyBorder="1"/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zoomScale="70" zoomScaleNormal="100" zoomScaleSheetLayoutView="70" workbookViewId="0">
      <selection activeCell="A2" sqref="A2:E2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4" t="s">
        <v>23</v>
      </c>
      <c r="B2" s="74"/>
      <c r="C2" s="74"/>
      <c r="D2" s="74"/>
      <c r="E2" s="7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5" t="s">
        <v>24</v>
      </c>
      <c r="B3" s="75"/>
      <c r="C3" s="75"/>
      <c r="D3" s="75"/>
      <c r="E3" s="75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71" t="s">
        <v>21</v>
      </c>
      <c r="D6" s="72"/>
      <c r="E6" s="7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3" t="s">
        <v>22</v>
      </c>
      <c r="D7" s="73"/>
      <c r="E7" s="7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f>B15+B18+B21+B24+B27</f>
        <v>3007</v>
      </c>
      <c r="C11" s="25">
        <f>C15+C18+C21+C24+C27</f>
        <v>12813025.300217526</v>
      </c>
      <c r="D11" s="25">
        <f>D15+D18+D21+D24+D27</f>
        <v>8091042.3086964637</v>
      </c>
      <c r="E11" s="25">
        <f>E15+E18+E21+E24+E27</f>
        <v>4721000.2867006492</v>
      </c>
      <c r="F11" s="26"/>
      <c r="G11" s="26"/>
      <c r="H11" s="26">
        <f>D11+E11</f>
        <v>12812042.595397113</v>
      </c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7"/>
      <c r="B14" s="68"/>
      <c r="C14" s="68"/>
      <c r="D14" s="68"/>
      <c r="E14" s="68"/>
      <c r="F14" s="65"/>
      <c r="G14" s="66"/>
      <c r="H14" s="66"/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6" s="37" customFormat="1" ht="22.5" customHeight="1" x14ac:dyDescent="0.3">
      <c r="A15" s="35" t="s">
        <v>7</v>
      </c>
      <c r="B15" s="36">
        <f>B33</f>
        <v>14</v>
      </c>
      <c r="C15" s="36">
        <f>C33/1000</f>
        <v>9909.6958000000013</v>
      </c>
      <c r="D15" s="36">
        <f t="shared" ref="D15:E15" si="0">D33/1000</f>
        <v>2266.3963799999997</v>
      </c>
      <c r="E15" s="36">
        <f t="shared" si="0"/>
        <v>7643.2994200000003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>
        <f>C15/$C$11*100</f>
        <v>7.7340796321004407E-2</v>
      </c>
      <c r="H16" s="40">
        <f>D15/$D$11*100</f>
        <v>2.8011179444260445E-2</v>
      </c>
      <c r="I16" s="40">
        <f>E15/$E$11*100</f>
        <v>0.16189999906442815</v>
      </c>
      <c r="J16" s="40"/>
      <c r="K16" s="40">
        <f t="shared" ref="K16:K28" si="1">D15+E15</f>
        <v>9909.6957999999995</v>
      </c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>
        <f t="shared" si="1"/>
        <v>0</v>
      </c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f>B34</f>
        <v>18</v>
      </c>
      <c r="C18" s="36">
        <f>C34/1000</f>
        <v>453039.31360128539</v>
      </c>
      <c r="D18" s="36">
        <f t="shared" ref="D18:E18" si="2">D34/1000</f>
        <v>313823.17959131917</v>
      </c>
      <c r="E18" s="36">
        <f t="shared" si="2"/>
        <v>139216.13400996622</v>
      </c>
      <c r="F18" s="26"/>
      <c r="G18" s="45"/>
      <c r="H18" s="45"/>
      <c r="I18" s="45"/>
      <c r="J18" s="45"/>
      <c r="K18" s="45">
        <f t="shared" si="1"/>
        <v>0</v>
      </c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>
        <f>C18/$C$11*100</f>
        <v>3.5357716307138971</v>
      </c>
      <c r="H19" s="40">
        <f>D18/$D$11*100</f>
        <v>3.8786495931928795</v>
      </c>
      <c r="I19" s="40">
        <f>E18/$E$11*100</f>
        <v>2.9488694250272918</v>
      </c>
      <c r="J19" s="40"/>
      <c r="K19" s="40">
        <f t="shared" si="1"/>
        <v>453039.31360128539</v>
      </c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>
        <f t="shared" si="1"/>
        <v>0</v>
      </c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f>B35</f>
        <v>2214</v>
      </c>
      <c r="C21" s="36">
        <f>C35/1000</f>
        <v>9498907.7768010385</v>
      </c>
      <c r="D21" s="36">
        <f t="shared" ref="D21:E21" si="3">D35/1000</f>
        <v>6713181.2008546526</v>
      </c>
      <c r="E21" s="36">
        <f t="shared" si="3"/>
        <v>2784743.8711259752</v>
      </c>
      <c r="F21" s="26"/>
      <c r="G21" s="45"/>
      <c r="H21" s="45"/>
      <c r="I21" s="45"/>
      <c r="J21" s="45"/>
      <c r="K21" s="45">
        <f t="shared" si="1"/>
        <v>0</v>
      </c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>
        <f>C21/$C$11*100</f>
        <v>74.134777339741746</v>
      </c>
      <c r="H22" s="40">
        <f>D21/$D$11*100</f>
        <v>82.970536362653178</v>
      </c>
      <c r="I22" s="40">
        <f>E21/$E$11*100</f>
        <v>58.986310146406296</v>
      </c>
      <c r="J22" s="40"/>
      <c r="K22" s="40">
        <f t="shared" si="1"/>
        <v>9497925.0719806273</v>
      </c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>
        <f t="shared" si="1"/>
        <v>0</v>
      </c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f>B36</f>
        <v>15</v>
      </c>
      <c r="C24" s="36">
        <f>C36/1000</f>
        <v>9547.7165621459917</v>
      </c>
      <c r="D24" s="36">
        <f t="shared" ref="D24:E24" si="4">D36/1000</f>
        <v>38.767000000000003</v>
      </c>
      <c r="E24" s="36">
        <f t="shared" si="4"/>
        <v>9508.9495621459919</v>
      </c>
      <c r="F24" s="26"/>
      <c r="G24" s="45"/>
      <c r="H24" s="45"/>
      <c r="I24" s="45"/>
      <c r="J24" s="45"/>
      <c r="K24" s="45">
        <f t="shared" si="1"/>
        <v>0</v>
      </c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>
        <f>C24/$C$11*100</f>
        <v>7.4515708339262396E-2</v>
      </c>
      <c r="H25" s="40">
        <f>D24/$D$11*100</f>
        <v>4.791348076172117E-4</v>
      </c>
      <c r="I25" s="40">
        <f>E24/$E$11*100</f>
        <v>0.20141811024526504</v>
      </c>
      <c r="J25" s="40"/>
      <c r="K25" s="40">
        <f t="shared" si="1"/>
        <v>9547.7165621459917</v>
      </c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>
        <f t="shared" si="1"/>
        <v>0</v>
      </c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f>B37</f>
        <v>746</v>
      </c>
      <c r="C27" s="36">
        <f>C37/1000</f>
        <v>2841620.7974530547</v>
      </c>
      <c r="D27" s="36">
        <f t="shared" ref="D27:E27" si="5">D37/1000</f>
        <v>1061732.7648704923</v>
      </c>
      <c r="E27" s="36">
        <f t="shared" si="5"/>
        <v>1779888.0325825617</v>
      </c>
      <c r="F27" s="46"/>
      <c r="G27" s="45"/>
      <c r="H27" s="45"/>
      <c r="I27" s="45"/>
      <c r="J27" s="45"/>
      <c r="K27" s="45">
        <f t="shared" si="1"/>
        <v>0</v>
      </c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>
        <f>C27/$C$11*100</f>
        <v>22.177594524884086</v>
      </c>
      <c r="H28" s="40">
        <f>D27/$D$11*100</f>
        <v>13.122323729902069</v>
      </c>
      <c r="I28" s="40">
        <f>E27/$E$11*100</f>
        <v>37.701502319256718</v>
      </c>
      <c r="J28" s="40"/>
      <c r="K28" s="40">
        <f t="shared" si="1"/>
        <v>2841620.7974530542</v>
      </c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>
        <f t="shared" ref="K29" si="6">D29+E29</f>
        <v>0</v>
      </c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>
        <f t="shared" ref="I32:I42" si="7">D15/1000000</f>
        <v>2.2663963799999997E-3</v>
      </c>
      <c r="J32" s="58" t="e">
        <f>#REF!/1000000</f>
        <v>#REF!</v>
      </c>
      <c r="K32" s="58">
        <f t="shared" ref="K32:K42" si="8">E15/1000000</f>
        <v>7.6432994200000002E-3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59"/>
      <c r="B33" s="69">
        <v>14</v>
      </c>
      <c r="C33" s="69">
        <v>9909695.8000000007</v>
      </c>
      <c r="D33" s="69">
        <v>2266396.38</v>
      </c>
      <c r="E33" s="69">
        <v>7643299.4199999999</v>
      </c>
      <c r="F33" s="56"/>
      <c r="G33" s="60"/>
      <c r="H33" s="2"/>
      <c r="I33" s="58">
        <f t="shared" si="7"/>
        <v>0</v>
      </c>
      <c r="J33" s="58" t="e">
        <f>#REF!/1000000</f>
        <v>#REF!</v>
      </c>
      <c r="K33" s="58">
        <f t="shared" si="8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59"/>
      <c r="B34" s="69">
        <v>18</v>
      </c>
      <c r="C34" s="69">
        <v>453039313.6012854</v>
      </c>
      <c r="D34" s="69">
        <v>313823179.5913192</v>
      </c>
      <c r="E34" s="69">
        <v>139216134.00996622</v>
      </c>
      <c r="F34" s="61"/>
      <c r="G34" s="60"/>
      <c r="H34" s="2"/>
      <c r="I34" s="58">
        <f t="shared" si="7"/>
        <v>0</v>
      </c>
      <c r="J34" s="58" t="e">
        <f>#REF!/1000000</f>
        <v>#REF!</v>
      </c>
      <c r="K34" s="58">
        <f t="shared" si="8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59"/>
      <c r="B35" s="69">
        <v>2214</v>
      </c>
      <c r="C35" s="69">
        <v>9498907776.8010387</v>
      </c>
      <c r="D35" s="69">
        <v>6713181200.8546524</v>
      </c>
      <c r="E35" s="69">
        <v>2784743871.1259751</v>
      </c>
      <c r="F35" s="56">
        <f>10570192.6/1000000</f>
        <v>10.5701926</v>
      </c>
      <c r="G35" s="60"/>
      <c r="H35" s="2"/>
      <c r="I35" s="58">
        <f t="shared" si="7"/>
        <v>0.31382317959131917</v>
      </c>
      <c r="J35" s="58" t="e">
        <f>#REF!/1000000</f>
        <v>#REF!</v>
      </c>
      <c r="K35" s="58">
        <f t="shared" si="8"/>
        <v>0.13921613400996621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59"/>
      <c r="B36" s="69">
        <v>15</v>
      </c>
      <c r="C36" s="69">
        <v>9547716.5621459913</v>
      </c>
      <c r="D36" s="69">
        <v>38767</v>
      </c>
      <c r="E36" s="69">
        <v>9508949.5621459913</v>
      </c>
      <c r="F36" s="56"/>
      <c r="G36" s="60"/>
      <c r="H36" s="2"/>
      <c r="I36" s="58">
        <f t="shared" si="7"/>
        <v>0</v>
      </c>
      <c r="J36" s="58" t="e">
        <f>#REF!/1000000</f>
        <v>#REF!</v>
      </c>
      <c r="K36" s="58">
        <f t="shared" si="8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59"/>
      <c r="B37" s="69">
        <v>746</v>
      </c>
      <c r="C37" s="69">
        <v>2841620797.4530549</v>
      </c>
      <c r="D37" s="69">
        <v>1061732764.8704923</v>
      </c>
      <c r="E37" s="69">
        <v>1779888032.5825617</v>
      </c>
      <c r="F37" s="61"/>
      <c r="G37" s="60"/>
      <c r="H37" s="2"/>
      <c r="I37" s="58">
        <f t="shared" si="7"/>
        <v>0</v>
      </c>
      <c r="J37" s="58" t="e">
        <f>#REF!/1000000</f>
        <v>#REF!</v>
      </c>
      <c r="K37" s="58">
        <f t="shared" si="8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62"/>
      <c r="B38" s="70">
        <v>3007</v>
      </c>
      <c r="C38" s="70">
        <v>12813025300.217522</v>
      </c>
      <c r="D38" s="70">
        <v>8091042308.6964712</v>
      </c>
      <c r="E38" s="70">
        <v>4721000286.7006474</v>
      </c>
      <c r="F38" s="56">
        <f>2410600287.59/1000000</f>
        <v>2410.6002875900003</v>
      </c>
      <c r="G38" s="63"/>
      <c r="H38" s="2"/>
      <c r="I38" s="58">
        <f t="shared" si="7"/>
        <v>6.7131812008546525</v>
      </c>
      <c r="J38" s="58" t="e">
        <f>#REF!/1000000</f>
        <v>#REF!</v>
      </c>
      <c r="K38" s="58">
        <f t="shared" si="8"/>
        <v>2.7847438711259751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4"/>
      <c r="B39" s="2"/>
      <c r="C39" s="55"/>
      <c r="D39" s="56"/>
      <c r="E39" s="53"/>
      <c r="F39" s="56"/>
      <c r="G39" s="2"/>
      <c r="H39" s="2"/>
      <c r="I39" s="58">
        <f t="shared" si="7"/>
        <v>0</v>
      </c>
      <c r="J39" s="58" t="e">
        <f>#REF!/1000000</f>
        <v>#REF!</v>
      </c>
      <c r="K39" s="58">
        <f t="shared" si="8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4"/>
      <c r="B40" s="2"/>
      <c r="C40" s="55"/>
      <c r="D40" s="61"/>
      <c r="E40" s="53"/>
      <c r="F40" s="61"/>
      <c r="G40" s="2"/>
      <c r="H40" s="2"/>
      <c r="I40" s="58">
        <f t="shared" si="7"/>
        <v>0</v>
      </c>
      <c r="J40" s="58" t="e">
        <f>#REF!/1000000</f>
        <v>#REF!</v>
      </c>
      <c r="K40" s="58">
        <f t="shared" si="8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4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>
        <f t="shared" si="7"/>
        <v>3.8767000000000003E-5</v>
      </c>
      <c r="J41" s="58" t="e">
        <f>#REF!/1000000</f>
        <v>#REF!</v>
      </c>
      <c r="K41" s="58">
        <f t="shared" si="8"/>
        <v>9.5089495621459921E-3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4"/>
      <c r="B42" s="2"/>
      <c r="C42" s="55"/>
      <c r="D42" s="56"/>
      <c r="E42" s="53"/>
      <c r="F42" s="56"/>
      <c r="G42" s="2"/>
      <c r="H42" s="2"/>
      <c r="I42" s="58">
        <f t="shared" si="7"/>
        <v>0</v>
      </c>
      <c r="J42" s="58" t="e">
        <f>#REF!/1000000</f>
        <v>#REF!</v>
      </c>
      <c r="K42" s="58">
        <f t="shared" si="8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2025-05-19T02:14:23Z</cp:lastPrinted>
  <dcterms:created xsi:type="dcterms:W3CDTF">2025-04-22T06:09:41Z</dcterms:created>
  <dcterms:modified xsi:type="dcterms:W3CDTF">2025-09-26T08:39:39Z</dcterms:modified>
</cp:coreProperties>
</file>